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360" yWindow="60" windowWidth="15315" windowHeight="9750" activeTab="2"/>
  </bookViews>
  <sheets>
    <sheet name="Overall Score Sheet" sheetId="3" r:id="rId1"/>
    <sheet name="Team Competition Scores" sheetId="5" r:id="rId2"/>
    <sheet name="Quiz Bowl Scores" sheetId="4" r:id="rId3"/>
  </sheets>
  <calcPr calcId="179017"/>
</workbook>
</file>

<file path=xl/calcChain.xml><?xml version="1.0" encoding="utf-8"?>
<calcChain xmlns="http://schemas.openxmlformats.org/spreadsheetml/2006/main">
  <c r="C25" i="3" l="1"/>
  <c r="Z25" i="3"/>
  <c r="X25" i="3"/>
  <c r="Y25" i="3"/>
  <c r="T25" i="3"/>
  <c r="I25" i="3"/>
  <c r="K25" i="3"/>
  <c r="Q25" i="3"/>
  <c r="H25" i="3"/>
  <c r="D25" i="3"/>
  <c r="M25" i="3"/>
  <c r="R25" i="3"/>
  <c r="AC25" i="3"/>
  <c r="AB25" i="3"/>
  <c r="AA25" i="3"/>
  <c r="S25" i="3"/>
  <c r="L25" i="3"/>
  <c r="W25" i="3"/>
  <c r="P25" i="3"/>
  <c r="J25" i="3"/>
  <c r="AD3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3" i="3"/>
  <c r="F5" i="3"/>
  <c r="F2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B24" i="3"/>
  <c r="E5" i="3"/>
  <c r="E6" i="3"/>
  <c r="E7" i="3"/>
  <c r="E8" i="3"/>
  <c r="B8" i="3"/>
  <c r="E9" i="3"/>
  <c r="B9" i="3"/>
  <c r="E10" i="3"/>
  <c r="E11" i="3"/>
  <c r="B11" i="3"/>
  <c r="E12" i="3"/>
  <c r="B12" i="3"/>
  <c r="E13" i="3"/>
  <c r="E14" i="3"/>
  <c r="E15" i="3"/>
  <c r="B15" i="3"/>
  <c r="E16" i="3"/>
  <c r="E17" i="3"/>
  <c r="E18" i="3"/>
  <c r="E19" i="3"/>
  <c r="E20" i="3"/>
  <c r="E21" i="3"/>
  <c r="E22" i="3"/>
  <c r="B22" i="3"/>
  <c r="E23" i="3"/>
  <c r="B23" i="3"/>
  <c r="E24" i="3"/>
  <c r="F4" i="3"/>
  <c r="E4" i="3"/>
  <c r="G5" i="3"/>
  <c r="G6" i="3"/>
  <c r="G7" i="3"/>
  <c r="G8" i="3"/>
  <c r="G9" i="3"/>
  <c r="G10" i="3"/>
  <c r="G11" i="3"/>
  <c r="G12" i="3"/>
  <c r="G13" i="3"/>
  <c r="B13" i="3"/>
  <c r="G14" i="3"/>
  <c r="G15" i="3"/>
  <c r="G16" i="3"/>
  <c r="B16" i="3"/>
  <c r="G17" i="3"/>
  <c r="B17" i="3"/>
  <c r="G18" i="3"/>
  <c r="B18" i="3"/>
  <c r="G19" i="3"/>
  <c r="G20" i="3"/>
  <c r="G21" i="3"/>
  <c r="G22" i="3"/>
  <c r="G23" i="3"/>
  <c r="G24" i="3"/>
  <c r="G4" i="3"/>
  <c r="B4" i="3"/>
  <c r="G3" i="3"/>
  <c r="G25" i="3"/>
  <c r="F3" i="3"/>
  <c r="U3" i="3"/>
  <c r="AD4" i="3"/>
  <c r="AD5" i="3"/>
  <c r="AD6" i="3"/>
  <c r="AD7" i="3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U6" i="3"/>
  <c r="U7" i="3"/>
  <c r="U10" i="3"/>
  <c r="U11" i="3"/>
  <c r="U14" i="3"/>
  <c r="U15" i="3"/>
  <c r="U18" i="3"/>
  <c r="U19" i="3"/>
  <c r="U22" i="3"/>
  <c r="U23" i="3"/>
  <c r="E3" i="3"/>
  <c r="E25" i="3"/>
  <c r="U4" i="3"/>
  <c r="U5" i="3"/>
  <c r="U8" i="3"/>
  <c r="U9" i="3"/>
  <c r="U12" i="3"/>
  <c r="U13" i="3"/>
  <c r="U16" i="3"/>
  <c r="U17" i="3"/>
  <c r="U20" i="3"/>
  <c r="U21" i="3"/>
  <c r="U24" i="3"/>
  <c r="B19" i="4"/>
  <c r="B20" i="4"/>
  <c r="B21" i="4"/>
  <c r="B22" i="4"/>
  <c r="B23" i="4"/>
  <c r="B24" i="4"/>
  <c r="B25" i="4"/>
  <c r="B18" i="4"/>
  <c r="B15" i="4"/>
  <c r="B16" i="4"/>
  <c r="B17" i="4"/>
  <c r="B14" i="4"/>
  <c r="B11" i="4"/>
  <c r="B12" i="4"/>
  <c r="B13" i="4"/>
  <c r="B10" i="4"/>
  <c r="B9" i="4"/>
  <c r="B8" i="4"/>
  <c r="B7" i="4"/>
  <c r="B6" i="4"/>
  <c r="B19" i="3"/>
  <c r="B7" i="3"/>
  <c r="B5" i="3"/>
  <c r="B14" i="3"/>
  <c r="B10" i="3"/>
  <c r="B20" i="3"/>
  <c r="B21" i="3"/>
  <c r="B6" i="3"/>
  <c r="B3" i="3"/>
</calcChain>
</file>

<file path=xl/sharedStrings.xml><?xml version="1.0" encoding="utf-8"?>
<sst xmlns="http://schemas.openxmlformats.org/spreadsheetml/2006/main" count="225" uniqueCount="114">
  <si>
    <t>SCHOOL</t>
  </si>
  <si>
    <t>Total Score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</si>
  <si>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</si>
  <si>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</si>
  <si>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</si>
  <si>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</si>
  <si>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</si>
  <si>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</si>
  <si>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</si>
  <si>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</si>
  <si>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</si>
  <si>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</si>
  <si>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</si>
  <si>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</si>
  <si>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</si>
  <si>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</si>
  <si>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</si>
  <si>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</si>
  <si>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</si>
  <si>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</si>
  <si>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</si>
  <si>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</si>
  <si>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</si>
  <si>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22nd</t>
  </si>
  <si>
    <t>23rd</t>
  </si>
  <si>
    <t>24th</t>
  </si>
  <si>
    <t>Quiz Bowl Pts. Awarded</t>
  </si>
  <si>
    <t>Orienteering</t>
  </si>
  <si>
    <t>Lab Practicum</t>
  </si>
  <si>
    <t>Dendrology</t>
  </si>
  <si>
    <t>Rifle</t>
  </si>
  <si>
    <t>Archery</t>
  </si>
  <si>
    <t>Canoeing</t>
  </si>
  <si>
    <t>Fly Casting</t>
  </si>
  <si>
    <t>Obstacle Course</t>
  </si>
  <si>
    <t>Shotgun</t>
  </si>
  <si>
    <t>Radio-telemetry</t>
  </si>
  <si>
    <t>Essay</t>
  </si>
  <si>
    <t>Painting</t>
  </si>
  <si>
    <t>Drawing</t>
  </si>
  <si>
    <t>Free-form</t>
  </si>
  <si>
    <t>Trail Cam Photography</t>
  </si>
  <si>
    <t>Physical 15%</t>
  </si>
  <si>
    <t>Total Intellect</t>
  </si>
  <si>
    <t>Rankings</t>
  </si>
  <si>
    <t>Overall Standings</t>
  </si>
  <si>
    <t>Individual Rankings</t>
  </si>
  <si>
    <t>Physical Competitions (Ranks)</t>
  </si>
  <si>
    <t>Total physical (sum)</t>
  </si>
  <si>
    <t>Intellectual Competitions (Ranks)</t>
  </si>
  <si>
    <t>Total Art (Sum)</t>
  </si>
  <si>
    <t>Art Sub-categories (Ranks)</t>
  </si>
  <si>
    <t>Art (15%)</t>
  </si>
  <si>
    <t>Intellectual 15%</t>
  </si>
  <si>
    <t>Team Competition 30%</t>
  </si>
  <si>
    <t>Quiz Bowl 25%</t>
  </si>
  <si>
    <t>Digitally Enhanced Photography</t>
  </si>
  <si>
    <t>Unmanipulated Photography</t>
  </si>
  <si>
    <t>Field Photography</t>
  </si>
  <si>
    <t>Final Rank (1-22)</t>
  </si>
  <si>
    <t>First</t>
  </si>
  <si>
    <t>Second</t>
  </si>
  <si>
    <t>Third</t>
  </si>
  <si>
    <t>Cervid</t>
  </si>
  <si>
    <t>Duck</t>
  </si>
  <si>
    <t>Goose</t>
  </si>
  <si>
    <t>Turkey</t>
  </si>
  <si>
    <t>Other</t>
  </si>
  <si>
    <t>School 1</t>
  </si>
  <si>
    <t>School 2</t>
  </si>
  <si>
    <t>School 3</t>
  </si>
  <si>
    <t>School 4</t>
  </si>
  <si>
    <t>School 5</t>
  </si>
  <si>
    <t>School 6</t>
  </si>
  <si>
    <t>School 7</t>
  </si>
  <si>
    <t>School 8</t>
  </si>
  <si>
    <t>School 9</t>
  </si>
  <si>
    <t>School 10</t>
  </si>
  <si>
    <t>School 11</t>
  </si>
  <si>
    <t>School 12</t>
  </si>
  <si>
    <t>School 13</t>
  </si>
  <si>
    <t>School 14</t>
  </si>
  <si>
    <t>School 15</t>
  </si>
  <si>
    <t>School 16</t>
  </si>
  <si>
    <t>School 17</t>
  </si>
  <si>
    <t>School 18</t>
  </si>
  <si>
    <t>School 19</t>
  </si>
  <si>
    <t>School 20</t>
  </si>
  <si>
    <t>School 21</t>
  </si>
  <si>
    <t>School 22</t>
  </si>
  <si>
    <t>Team</t>
  </si>
  <si>
    <t>All Frog Radio</t>
  </si>
  <si>
    <t>Fish ID and Ecology</t>
  </si>
  <si>
    <t>Camera Trap ID</t>
  </si>
  <si>
    <t>Trap ID</t>
  </si>
  <si>
    <t>Bird ID</t>
  </si>
  <si>
    <t>Fire Building</t>
  </si>
  <si>
    <t>Wetland Plant ID</t>
  </si>
  <si>
    <t>Forest Measurements</t>
  </si>
  <si>
    <t>Upland Plant ID</t>
  </si>
  <si>
    <t>Population Estimation</t>
  </si>
  <si>
    <t>Fire&amp;Forestry Tools</t>
  </si>
  <si>
    <t>Drugs/Immobilization</t>
  </si>
  <si>
    <t>Arthropod ID</t>
  </si>
  <si>
    <t>Herp ID</t>
  </si>
  <si>
    <t>Antler Scoring</t>
  </si>
  <si>
    <t>Scat and Tracks</t>
  </si>
  <si>
    <t>Sandhills Plant Ecology</t>
  </si>
  <si>
    <t>Skins and Skulls</t>
  </si>
  <si>
    <t>Seed Identification</t>
  </si>
  <si>
    <t>Animal Anatomy</t>
  </si>
  <si>
    <t>Average</t>
  </si>
  <si>
    <t>Rank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</si>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</sst>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2" x14ac:knownFonts="1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57"/>
      <name val="Calibri"/>
      <family val="2"/>
      <scheme val="minor"/>
    </font>
    <font>
      <sz val="11"/>
      <color indexed="51"/>
      <name val="Calibri"/>
      <family val="2"/>
      <scheme val="minor"/>
    </font>
    <font>
      <sz val="11"/>
      <color indexed="14"/>
      <name val="Calibri"/>
      <family val="2"/>
      <scheme val="minor"/>
    </font>
    <font>
      <sz val="11"/>
      <color indexed="11"/>
      <name val="Calibri"/>
      <family val="2"/>
      <scheme val="minor"/>
    </font>
    <font>
      <sz val="11"/>
      <color indexed="20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indexed="17"/>
      <name val="Calibri"/>
      <family val="2"/>
      <scheme val="minor"/>
    </font>
    <font>
      <sz val="11"/>
      <color indexed="19"/>
      <name val="Calibri"/>
      <family val="2"/>
      <scheme val="minor"/>
    </font>
    <font>
      <sz val="11"/>
      <color indexed="15"/>
      <name val="Calibri"/>
      <family val="2"/>
      <scheme val="minor"/>
    </font>
    <font>
      <sz val="11"/>
      <color indexed="45"/>
      <name val="Calibri"/>
      <family val="2"/>
      <scheme val="minor"/>
    </font>
    <font>
      <sz val="11"/>
      <color indexed="62"/>
      <name val="Calibri"/>
      <family val="2"/>
      <scheme val="minor"/>
    </font>
    <font>
      <sz val="11"/>
      <color indexed="21"/>
      <name val="Calibri"/>
      <family val="2"/>
      <scheme val="minor"/>
    </font>
    <font>
      <sz val="11"/>
      <color indexed="53"/>
      <name val="Calibri"/>
      <family val="2"/>
      <scheme val="minor"/>
    </font>
    <font>
      <sz val="11"/>
      <color indexed="23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16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5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21" fillId="0" borderId="10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center" wrapText="1"/>
    </xf>
    <xf numFmtId="0" fontId="38" fillId="0" borderId="0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left" vertical="center" wrapText="1"/>
    </xf>
    <xf numFmtId="0" fontId="40" fillId="0" borderId="0" xfId="0" applyFont="1" applyBorder="1" applyAlignment="1">
      <alignment horizontal="left" vertical="center" wrapText="1"/>
    </xf>
    <xf numFmtId="0" fontId="21" fillId="0" borderId="12" xfId="0" applyFont="1" applyBorder="1" applyAlignment="1">
      <alignment vertical="center"/>
    </xf>
    <xf numFmtId="0" fontId="21" fillId="0" borderId="12" xfId="0" applyFont="1" applyBorder="1" applyAlignment="1">
      <alignment horizontal="left" vertical="center" wrapText="1"/>
    </xf>
    <xf numFmtId="0" fontId="22" fillId="24" borderId="10" xfId="0" applyFont="1" applyFill="1" applyBorder="1" applyAlignment="1">
      <alignment horizontal="left" vertical="top" wrapText="1"/>
    </xf>
    <xf numFmtId="0" fontId="22" fillId="24" borderId="0" xfId="0" applyFont="1" applyFill="1" applyBorder="1" applyAlignment="1">
      <alignment horizontal="left" vertical="top" wrapText="1"/>
    </xf>
    <xf numFmtId="0" fontId="22" fillId="0" borderId="0" xfId="0" applyFont="1" applyBorder="1" applyAlignment="1">
      <alignment horizontal="center" vertical="center" wrapText="1"/>
    </xf>
    <xf numFmtId="2" fontId="21" fillId="0" borderId="0" xfId="0" applyNumberFormat="1" applyFont="1" applyAlignment="1">
      <alignment horizontal="left" vertical="center" wrapText="1"/>
    </xf>
    <xf numFmtId="2" fontId="21" fillId="0" borderId="0" xfId="0" applyNumberFormat="1" applyFont="1" applyBorder="1" applyAlignment="1">
      <alignment horizontal="left" vertical="center" wrapText="1"/>
    </xf>
    <xf numFmtId="0" fontId="0" fillId="0" borderId="0" xfId="0" applyBorder="1"/>
    <xf numFmtId="0" fontId="21" fillId="0" borderId="13" xfId="0" applyFont="1" applyBorder="1" applyAlignment="1">
      <alignment vertical="center"/>
    </xf>
    <xf numFmtId="0" fontId="22" fillId="0" borderId="14" xfId="0" applyFont="1" applyBorder="1" applyAlignment="1">
      <alignment horizontal="left" vertical="top" wrapText="1"/>
    </xf>
    <xf numFmtId="0" fontId="22" fillId="0" borderId="15" xfId="0" applyFont="1" applyBorder="1" applyAlignment="1">
      <alignment horizontal="left" vertical="top" wrapText="1"/>
    </xf>
    <xf numFmtId="2" fontId="21" fillId="0" borderId="11" xfId="0" applyNumberFormat="1" applyFont="1" applyBorder="1" applyAlignment="1">
      <alignment horizontal="left" vertical="center" wrapText="1"/>
    </xf>
    <xf numFmtId="2" fontId="21" fillId="0" borderId="16" xfId="0" applyNumberFormat="1" applyFont="1" applyBorder="1" applyAlignment="1">
      <alignment horizontal="left" vertical="center" wrapText="1"/>
    </xf>
    <xf numFmtId="2" fontId="22" fillId="0" borderId="15" xfId="0" applyNumberFormat="1" applyFont="1" applyBorder="1" applyAlignment="1">
      <alignment horizontal="left" vertical="top" wrapText="1"/>
    </xf>
    <xf numFmtId="0" fontId="21" fillId="0" borderId="0" xfId="0" applyFont="1" applyBorder="1" applyAlignment="1">
      <alignment vertical="center"/>
    </xf>
    <xf numFmtId="164" fontId="21" fillId="25" borderId="12" xfId="0" applyNumberFormat="1" applyFont="1" applyFill="1" applyBorder="1" applyAlignment="1">
      <alignment horizontal="right" vertical="center" wrapText="1"/>
    </xf>
    <xf numFmtId="164" fontId="21" fillId="25" borderId="17" xfId="0" applyNumberFormat="1" applyFont="1" applyFill="1" applyBorder="1" applyAlignment="1">
      <alignment horizontal="right" vertical="center" wrapText="1"/>
    </xf>
    <xf numFmtId="164" fontId="21" fillId="25" borderId="0" xfId="0" applyNumberFormat="1" applyFont="1" applyFill="1" applyBorder="1" applyAlignment="1">
      <alignment horizontal="right" vertical="center" wrapText="1"/>
    </xf>
    <xf numFmtId="164" fontId="21" fillId="25" borderId="11" xfId="0" applyNumberFormat="1" applyFont="1" applyFill="1" applyBorder="1" applyAlignment="1">
      <alignment horizontal="right" vertical="center" wrapText="1"/>
    </xf>
    <xf numFmtId="164" fontId="21" fillId="25" borderId="13" xfId="0" applyNumberFormat="1" applyFont="1" applyFill="1" applyBorder="1" applyAlignment="1">
      <alignment horizontal="right" vertical="center" wrapText="1"/>
    </xf>
    <xf numFmtId="164" fontId="21" fillId="25" borderId="16" xfId="0" applyNumberFormat="1" applyFont="1" applyFill="1" applyBorder="1" applyAlignment="1">
      <alignment horizontal="right" vertical="center" wrapText="1"/>
    </xf>
    <xf numFmtId="0" fontId="22" fillId="26" borderId="0" xfId="0" applyFont="1" applyFill="1" applyBorder="1" applyAlignment="1">
      <alignment horizontal="center" vertical="top" wrapText="1"/>
    </xf>
    <xf numFmtId="0" fontId="22" fillId="0" borderId="14" xfId="0" applyFont="1" applyFill="1" applyBorder="1" applyAlignment="1">
      <alignment horizontal="center" vertical="top" wrapText="1"/>
    </xf>
    <xf numFmtId="0" fontId="22" fillId="27" borderId="11" xfId="0" applyFont="1" applyFill="1" applyBorder="1" applyAlignment="1">
      <alignment horizontal="center" vertical="top" wrapText="1"/>
    </xf>
    <xf numFmtId="0" fontId="22" fillId="28" borderId="10" xfId="0" applyFont="1" applyFill="1" applyBorder="1" applyAlignment="1">
      <alignment horizontal="center" vertical="top" wrapText="1"/>
    </xf>
    <xf numFmtId="0" fontId="22" fillId="28" borderId="0" xfId="0" applyFont="1" applyFill="1" applyBorder="1" applyAlignment="1">
      <alignment horizontal="center" vertical="top" wrapText="1"/>
    </xf>
    <xf numFmtId="0" fontId="22" fillId="29" borderId="15" xfId="0" applyFont="1" applyFill="1" applyBorder="1" applyAlignment="1">
      <alignment horizontal="center" vertical="top" wrapText="1"/>
    </xf>
    <xf numFmtId="0" fontId="22" fillId="30" borderId="10" xfId="0" applyFont="1" applyFill="1" applyBorder="1" applyAlignment="1">
      <alignment horizontal="center" vertical="top" wrapText="1"/>
    </xf>
    <xf numFmtId="0" fontId="22" fillId="30" borderId="0" xfId="0" applyFont="1" applyFill="1" applyBorder="1" applyAlignment="1">
      <alignment horizontal="center" vertical="top" wrapText="1"/>
    </xf>
    <xf numFmtId="0" fontId="22" fillId="31" borderId="11" xfId="0" applyFont="1" applyFill="1" applyBorder="1" applyAlignment="1">
      <alignment horizontal="center" vertical="top" wrapText="1"/>
    </xf>
    <xf numFmtId="164" fontId="21" fillId="0" borderId="18" xfId="0" applyNumberFormat="1" applyFont="1" applyBorder="1" applyAlignment="1">
      <alignment horizontal="center" vertical="center" wrapText="1"/>
    </xf>
    <xf numFmtId="164" fontId="21" fillId="0" borderId="12" xfId="0" applyNumberFormat="1" applyFont="1" applyBorder="1" applyAlignment="1">
      <alignment horizontal="center" vertical="center" wrapText="1"/>
    </xf>
    <xf numFmtId="164" fontId="21" fillId="25" borderId="0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 applyBorder="1" applyAlignment="1">
      <alignment horizontal="center" vertical="center" wrapText="1"/>
    </xf>
    <xf numFmtId="164" fontId="21" fillId="0" borderId="11" xfId="0" applyNumberFormat="1" applyFont="1" applyBorder="1" applyAlignment="1">
      <alignment horizontal="center" vertical="center" wrapText="1"/>
    </xf>
    <xf numFmtId="164" fontId="21" fillId="0" borderId="10" xfId="0" applyNumberFormat="1" applyFont="1" applyBorder="1" applyAlignment="1">
      <alignment horizontal="center" vertical="center" wrapText="1"/>
    </xf>
    <xf numFmtId="164" fontId="21" fillId="0" borderId="0" xfId="0" applyNumberFormat="1" applyFont="1" applyAlignment="1">
      <alignment horizontal="center" vertical="center" wrapText="1"/>
    </xf>
    <xf numFmtId="164" fontId="21" fillId="0" borderId="19" xfId="0" applyNumberFormat="1" applyFont="1" applyBorder="1" applyAlignment="1">
      <alignment horizontal="center" vertical="center" wrapText="1"/>
    </xf>
    <xf numFmtId="164" fontId="21" fillId="0" borderId="13" xfId="0" applyNumberFormat="1" applyFont="1" applyBorder="1" applyAlignment="1">
      <alignment horizontal="center" vertical="center" wrapText="1"/>
    </xf>
    <xf numFmtId="164" fontId="21" fillId="25" borderId="13" xfId="0" applyNumberFormat="1" applyFont="1" applyFill="1" applyBorder="1" applyAlignment="1">
      <alignment horizontal="center" vertical="center" wrapText="1"/>
    </xf>
    <xf numFmtId="164" fontId="21" fillId="0" borderId="16" xfId="0" applyNumberFormat="1" applyFont="1" applyBorder="1" applyAlignment="1">
      <alignment horizontal="center" vertical="center" wrapText="1"/>
    </xf>
    <xf numFmtId="164" fontId="21" fillId="27" borderId="17" xfId="0" applyNumberFormat="1" applyFont="1" applyFill="1" applyBorder="1" applyAlignment="1">
      <alignment horizontal="center" vertical="center" wrapText="1"/>
    </xf>
    <xf numFmtId="164" fontId="21" fillId="27" borderId="11" xfId="0" applyNumberFormat="1" applyFont="1" applyFill="1" applyBorder="1" applyAlignment="1">
      <alignment horizontal="center" vertical="center" wrapText="1"/>
    </xf>
    <xf numFmtId="164" fontId="21" fillId="27" borderId="16" xfId="0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2" fontId="21" fillId="0" borderId="0" xfId="0" applyNumberFormat="1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1" fillId="0" borderId="20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41" fillId="0" borderId="22" xfId="0" applyFont="1" applyBorder="1" applyAlignment="1">
      <alignment horizontal="center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820"/>
  <sheetViews>
    <sheetView zoomScale="80" zoomScaleNormal="80" workbookViewId="0">
      <selection activeCell="Q23" sqref="Q23"/>
    </sheetView>
  </sheetViews>
  <sheetFormatPr defaultRowHeight="15" x14ac:dyDescent="0.2"/>
  <cols>
    <col min="1" max="1" width="13.5703125" style="4" customWidth="1"/>
    <col min="2" max="2" width="11.85546875" style="34" customWidth="1"/>
    <col min="3" max="3" width="14.85546875" style="8" customWidth="1"/>
    <col min="4" max="4" width="10" style="4" customWidth="1"/>
    <col min="5" max="5" width="9.42578125" style="4" customWidth="1"/>
    <col min="6" max="6" width="11.140625" style="4" customWidth="1"/>
    <col min="7" max="7" width="10.5703125" style="9" customWidth="1"/>
    <col min="8" max="8" width="10.28515625" style="4" customWidth="1"/>
    <col min="9" max="9" width="10" style="4" customWidth="1"/>
    <col min="10" max="10" width="14.5703125" style="4" customWidth="1"/>
    <col min="11" max="11" width="11" style="4" customWidth="1"/>
    <col min="12" max="12" width="11.140625" style="4" customWidth="1"/>
    <col min="13" max="13" width="12" style="4" customWidth="1"/>
    <col min="14" max="14" width="7.85546875" style="4" customWidth="1"/>
    <col min="15" max="15" width="7.85546875" style="9" customWidth="1"/>
    <col min="16" max="16" width="15.140625" style="8" customWidth="1"/>
    <col min="17" max="17" width="12.7109375" style="4" customWidth="1"/>
    <col min="18" max="18" width="11.140625" style="4" customWidth="1"/>
    <col min="19" max="19" width="13.28515625" style="4" customWidth="1"/>
    <col min="20" max="20" width="10.7109375" style="4" customWidth="1"/>
    <col min="21" max="21" width="8.42578125" style="4" customWidth="1"/>
    <col min="22" max="22" width="7.85546875" customWidth="1"/>
    <col min="23" max="23" width="15.5703125" style="8" customWidth="1"/>
    <col min="24" max="24" width="12.5703125" style="4" customWidth="1"/>
    <col min="25" max="25" width="12" style="4" customWidth="1"/>
    <col min="26" max="26" width="14.140625" style="4" customWidth="1"/>
    <col min="27" max="27" width="12.5703125" style="4" customWidth="1"/>
    <col min="28" max="28" width="10.7109375" style="4" customWidth="1"/>
    <col min="29" max="29" width="11.28515625" style="4" customWidth="1"/>
    <col min="30" max="30" width="8.28515625" style="4" customWidth="1"/>
    <col min="31" max="31" width="6.85546875" style="9" customWidth="1"/>
    <col min="32" max="32" width="9.140625" style="5"/>
    <col min="33" max="33" width="11" style="5" customWidth="1"/>
    <col min="34" max="34" width="11.85546875" style="5" customWidth="1"/>
    <col min="35" max="35" width="13.5703125" style="5" customWidth="1"/>
    <col min="36" max="36" width="14" style="5" customWidth="1"/>
    <col min="37" max="37" width="12.42578125" style="5" customWidth="1"/>
    <col min="38" max="16384" width="9.140625" style="5"/>
  </cols>
  <sheetData>
    <row r="1" spans="1:92" ht="18" customHeight="1" x14ac:dyDescent="0.2">
      <c r="A1" s="75" t="s">
        <v>45</v>
      </c>
      <c r="B1" s="76"/>
      <c r="C1" s="78" t="s">
        <v>46</v>
      </c>
      <c r="D1" s="79"/>
      <c r="E1" s="79"/>
      <c r="F1" s="79"/>
      <c r="G1" s="80"/>
      <c r="H1" s="78" t="s">
        <v>47</v>
      </c>
      <c r="I1" s="79"/>
      <c r="J1" s="79"/>
      <c r="K1" s="79"/>
      <c r="L1" s="79"/>
      <c r="M1" s="79"/>
      <c r="N1" s="79"/>
      <c r="O1" s="80"/>
      <c r="P1" s="77" t="s">
        <v>49</v>
      </c>
      <c r="Q1" s="75"/>
      <c r="R1" s="75"/>
      <c r="S1" s="75"/>
      <c r="T1" s="75"/>
      <c r="U1" s="75"/>
      <c r="V1" s="76"/>
      <c r="W1" s="78" t="s">
        <v>51</v>
      </c>
      <c r="X1" s="79"/>
      <c r="Y1" s="79"/>
      <c r="Z1" s="79"/>
      <c r="AA1" s="79"/>
      <c r="AB1" s="79"/>
      <c r="AC1" s="79"/>
      <c r="AD1" s="79"/>
      <c r="AE1" s="80"/>
    </row>
    <row r="2" spans="1:92" s="7" customFormat="1" ht="60" x14ac:dyDescent="0.2">
      <c r="A2" s="33" t="s">
        <v>0</v>
      </c>
      <c r="B2" s="42" t="s">
        <v>1</v>
      </c>
      <c r="C2" s="31" t="s">
        <v>54</v>
      </c>
      <c r="D2" s="32" t="s">
        <v>55</v>
      </c>
      <c r="E2" s="6" t="s">
        <v>42</v>
      </c>
      <c r="F2" s="38" t="s">
        <v>53</v>
      </c>
      <c r="G2" s="39" t="s">
        <v>52</v>
      </c>
      <c r="H2" s="50" t="s">
        <v>30</v>
      </c>
      <c r="I2" s="50" t="s">
        <v>31</v>
      </c>
      <c r="J2" s="50" t="s">
        <v>32</v>
      </c>
      <c r="K2" s="50" t="s">
        <v>33</v>
      </c>
      <c r="L2" s="50" t="s">
        <v>34</v>
      </c>
      <c r="M2" s="50" t="s">
        <v>35</v>
      </c>
      <c r="N2" s="51" t="s">
        <v>48</v>
      </c>
      <c r="O2" s="52" t="s">
        <v>59</v>
      </c>
      <c r="P2" s="53" t="s">
        <v>29</v>
      </c>
      <c r="Q2" s="54" t="s">
        <v>27</v>
      </c>
      <c r="R2" s="54" t="s">
        <v>36</v>
      </c>
      <c r="S2" s="54" t="s">
        <v>37</v>
      </c>
      <c r="T2" s="54" t="s">
        <v>28</v>
      </c>
      <c r="U2" s="51" t="s">
        <v>43</v>
      </c>
      <c r="V2" s="55" t="s">
        <v>59</v>
      </c>
      <c r="W2" s="56" t="s">
        <v>58</v>
      </c>
      <c r="X2" s="57" t="s">
        <v>41</v>
      </c>
      <c r="Y2" s="57" t="s">
        <v>56</v>
      </c>
      <c r="Z2" s="57" t="s">
        <v>57</v>
      </c>
      <c r="AA2" s="57" t="s">
        <v>38</v>
      </c>
      <c r="AB2" s="57" t="s">
        <v>40</v>
      </c>
      <c r="AC2" s="57" t="s">
        <v>39</v>
      </c>
      <c r="AD2" s="51" t="s">
        <v>50</v>
      </c>
      <c r="AE2" s="58" t="s">
        <v>59</v>
      </c>
      <c r="AF2" s="6"/>
      <c r="AG2" s="6" t="s">
        <v>63</v>
      </c>
      <c r="AH2" s="6" t="s">
        <v>64</v>
      </c>
      <c r="AI2" s="6" t="s">
        <v>65</v>
      </c>
      <c r="AJ2" s="6" t="s">
        <v>66</v>
      </c>
      <c r="AK2" s="6" t="s">
        <v>67</v>
      </c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</row>
    <row r="3" spans="1:92" s="30" customFormat="1" ht="18.75" customHeight="1" x14ac:dyDescent="0.2">
      <c r="A3" s="29" t="s">
        <v>68</v>
      </c>
      <c r="B3" s="40">
        <f>(C3*0.3)+(D3*0.25)+(E3*0.15)+(G3*0.15)+(F3*0.15)</f>
        <v>5.4</v>
      </c>
      <c r="C3" s="59">
        <v>4</v>
      </c>
      <c r="D3" s="60">
        <v>3</v>
      </c>
      <c r="E3" s="44">
        <f>O3</f>
        <v>2</v>
      </c>
      <c r="F3" s="44">
        <f>V3</f>
        <v>6</v>
      </c>
      <c r="G3" s="45">
        <f>AE3</f>
        <v>15</v>
      </c>
      <c r="H3" s="59">
        <v>8</v>
      </c>
      <c r="I3" s="60">
        <v>6</v>
      </c>
      <c r="J3" s="60">
        <v>2</v>
      </c>
      <c r="K3" s="60">
        <v>10</v>
      </c>
      <c r="L3" s="60">
        <v>1</v>
      </c>
      <c r="M3" s="60">
        <v>14.5</v>
      </c>
      <c r="N3" s="61">
        <f>H3+I3++J3+K3+L3+M3</f>
        <v>41.5</v>
      </c>
      <c r="O3" s="70">
        <v>2</v>
      </c>
      <c r="P3" s="60">
        <v>4.5</v>
      </c>
      <c r="Q3" s="60">
        <v>5</v>
      </c>
      <c r="R3" s="60">
        <v>13</v>
      </c>
      <c r="S3" s="60">
        <v>17</v>
      </c>
      <c r="T3" s="60">
        <v>5</v>
      </c>
      <c r="U3" s="61">
        <f t="shared" ref="U3:U24" si="0">SUM(P3:T3)</f>
        <v>44.5</v>
      </c>
      <c r="V3" s="62">
        <v>6</v>
      </c>
      <c r="W3" s="59">
        <v>15</v>
      </c>
      <c r="X3" s="60">
        <v>8</v>
      </c>
      <c r="Y3" s="60">
        <v>16</v>
      </c>
      <c r="Z3" s="60">
        <v>20</v>
      </c>
      <c r="AA3" s="60">
        <v>13</v>
      </c>
      <c r="AB3" s="60">
        <v>12</v>
      </c>
      <c r="AC3" s="60">
        <v>11</v>
      </c>
      <c r="AD3" s="61">
        <f>SUM(W3:AC3)</f>
        <v>95</v>
      </c>
      <c r="AE3" s="63">
        <v>15</v>
      </c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</row>
    <row r="4" spans="1:92" ht="18.75" customHeight="1" x14ac:dyDescent="0.2">
      <c r="A4" s="3" t="s">
        <v>69</v>
      </c>
      <c r="B4" s="40">
        <f t="shared" ref="B4:B24" si="1">(C4*0.3)+(D4*0.25)+(E4*0.15)+(G4*0.15)+(F4*0.15)</f>
        <v>10.375</v>
      </c>
      <c r="C4" s="64">
        <v>9</v>
      </c>
      <c r="D4" s="62">
        <v>5.5</v>
      </c>
      <c r="E4" s="46">
        <f>O4</f>
        <v>15</v>
      </c>
      <c r="F4" s="46">
        <f>V4</f>
        <v>7</v>
      </c>
      <c r="G4" s="47">
        <f>AE4</f>
        <v>20</v>
      </c>
      <c r="H4" s="64">
        <v>19</v>
      </c>
      <c r="I4" s="62">
        <v>19</v>
      </c>
      <c r="J4" s="62">
        <v>4</v>
      </c>
      <c r="K4" s="62">
        <v>6</v>
      </c>
      <c r="L4" s="62">
        <v>20</v>
      </c>
      <c r="M4" s="62">
        <v>9.5</v>
      </c>
      <c r="N4" s="61">
        <f t="shared" ref="N4:N24" si="2">H4+I4++J4+K4+L4+M4</f>
        <v>77.5</v>
      </c>
      <c r="O4" s="71">
        <v>15</v>
      </c>
      <c r="P4" s="62">
        <v>17.5</v>
      </c>
      <c r="Q4" s="62">
        <v>1</v>
      </c>
      <c r="R4" s="62">
        <v>8</v>
      </c>
      <c r="S4" s="62">
        <v>17</v>
      </c>
      <c r="T4" s="62">
        <v>6</v>
      </c>
      <c r="U4" s="61">
        <f t="shared" si="0"/>
        <v>49.5</v>
      </c>
      <c r="V4" s="65">
        <v>7</v>
      </c>
      <c r="W4" s="64">
        <v>20</v>
      </c>
      <c r="X4" s="62">
        <v>17.5</v>
      </c>
      <c r="Y4" s="62">
        <v>19.5</v>
      </c>
      <c r="Z4" s="62">
        <v>2</v>
      </c>
      <c r="AA4" s="62">
        <v>18.5</v>
      </c>
      <c r="AB4" s="62">
        <v>18.5</v>
      </c>
      <c r="AC4" s="62">
        <v>20</v>
      </c>
      <c r="AD4" s="61">
        <f t="shared" ref="AD4:AD24" si="3">SUM(W4:AC4)</f>
        <v>116</v>
      </c>
      <c r="AE4" s="63">
        <v>20</v>
      </c>
    </row>
    <row r="5" spans="1:92" ht="18.75" customHeight="1" x14ac:dyDescent="0.2">
      <c r="A5" s="43" t="s">
        <v>70</v>
      </c>
      <c r="B5" s="40">
        <f t="shared" si="1"/>
        <v>14.625</v>
      </c>
      <c r="C5" s="64">
        <v>13</v>
      </c>
      <c r="D5" s="62">
        <v>19.5</v>
      </c>
      <c r="E5" s="46">
        <f t="shared" ref="E5:E24" si="4">O5</f>
        <v>13</v>
      </c>
      <c r="F5" s="46">
        <f t="shared" ref="F5:F24" si="5">V5</f>
        <v>12</v>
      </c>
      <c r="G5" s="47">
        <f t="shared" ref="G5:G24" si="6">AE5</f>
        <v>14</v>
      </c>
      <c r="H5" s="64">
        <v>13</v>
      </c>
      <c r="I5" s="62">
        <v>13</v>
      </c>
      <c r="J5" s="62">
        <v>8</v>
      </c>
      <c r="K5" s="62">
        <v>10</v>
      </c>
      <c r="L5" s="62">
        <v>8</v>
      </c>
      <c r="M5" s="62">
        <v>18</v>
      </c>
      <c r="N5" s="61">
        <f t="shared" si="2"/>
        <v>70</v>
      </c>
      <c r="O5" s="71">
        <v>13</v>
      </c>
      <c r="P5" s="62">
        <v>20.5</v>
      </c>
      <c r="Q5" s="62">
        <v>3</v>
      </c>
      <c r="R5" s="62">
        <v>4</v>
      </c>
      <c r="S5" s="62">
        <v>17</v>
      </c>
      <c r="T5" s="62">
        <v>11</v>
      </c>
      <c r="U5" s="61">
        <f t="shared" si="0"/>
        <v>55.5</v>
      </c>
      <c r="V5" s="65">
        <v>12</v>
      </c>
      <c r="W5" s="64">
        <v>8</v>
      </c>
      <c r="X5" s="62">
        <v>8</v>
      </c>
      <c r="Y5" s="62">
        <v>11</v>
      </c>
      <c r="Z5" s="62">
        <v>14</v>
      </c>
      <c r="AA5" s="62">
        <v>9</v>
      </c>
      <c r="AB5" s="62">
        <v>18.5</v>
      </c>
      <c r="AC5" s="62">
        <v>20</v>
      </c>
      <c r="AD5" s="61">
        <f t="shared" si="3"/>
        <v>88.5</v>
      </c>
      <c r="AE5" s="63">
        <v>14</v>
      </c>
    </row>
    <row r="6" spans="1:92" ht="18.75" customHeight="1" x14ac:dyDescent="0.2">
      <c r="A6" s="3" t="s">
        <v>71</v>
      </c>
      <c r="B6" s="40">
        <f t="shared" si="1"/>
        <v>10.725000000000001</v>
      </c>
      <c r="C6" s="64">
        <v>8</v>
      </c>
      <c r="D6" s="62">
        <v>19.5</v>
      </c>
      <c r="E6" s="46">
        <f t="shared" si="4"/>
        <v>3</v>
      </c>
      <c r="F6" s="46">
        <f t="shared" si="5"/>
        <v>15</v>
      </c>
      <c r="G6" s="47">
        <f t="shared" si="6"/>
        <v>5</v>
      </c>
      <c r="H6" s="64">
        <v>9</v>
      </c>
      <c r="I6" s="62">
        <v>1</v>
      </c>
      <c r="J6" s="62">
        <v>17</v>
      </c>
      <c r="K6" s="62">
        <v>6</v>
      </c>
      <c r="L6" s="62">
        <v>7</v>
      </c>
      <c r="M6" s="62">
        <v>3</v>
      </c>
      <c r="N6" s="61">
        <f t="shared" si="2"/>
        <v>43</v>
      </c>
      <c r="O6" s="71">
        <v>3</v>
      </c>
      <c r="P6" s="62">
        <v>17.5</v>
      </c>
      <c r="Q6" s="62">
        <v>16</v>
      </c>
      <c r="R6" s="62">
        <v>6</v>
      </c>
      <c r="S6" s="62">
        <v>9</v>
      </c>
      <c r="T6" s="62">
        <v>15</v>
      </c>
      <c r="U6" s="61">
        <f t="shared" si="0"/>
        <v>63.5</v>
      </c>
      <c r="V6" s="65">
        <v>15</v>
      </c>
      <c r="W6" s="64">
        <v>18</v>
      </c>
      <c r="X6" s="62">
        <v>3</v>
      </c>
      <c r="Y6" s="62">
        <v>3</v>
      </c>
      <c r="Z6" s="62">
        <v>7</v>
      </c>
      <c r="AA6" s="62">
        <v>18.5</v>
      </c>
      <c r="AB6" s="62">
        <v>6</v>
      </c>
      <c r="AC6" s="62">
        <v>8</v>
      </c>
      <c r="AD6" s="61">
        <f t="shared" si="3"/>
        <v>63.5</v>
      </c>
      <c r="AE6" s="63">
        <v>5</v>
      </c>
    </row>
    <row r="7" spans="1:92" ht="18.75" customHeight="1" x14ac:dyDescent="0.2">
      <c r="A7" s="3" t="s">
        <v>72</v>
      </c>
      <c r="B7" s="40">
        <f t="shared" si="1"/>
        <v>13.274999999999997</v>
      </c>
      <c r="C7" s="64">
        <v>18</v>
      </c>
      <c r="D7" s="62">
        <v>19.5</v>
      </c>
      <c r="E7" s="46">
        <f t="shared" si="4"/>
        <v>8</v>
      </c>
      <c r="F7" s="46">
        <f t="shared" si="5"/>
        <v>3</v>
      </c>
      <c r="G7" s="47">
        <f t="shared" si="6"/>
        <v>9</v>
      </c>
      <c r="H7" s="64">
        <v>3</v>
      </c>
      <c r="I7" s="62">
        <v>7</v>
      </c>
      <c r="J7" s="62">
        <v>16</v>
      </c>
      <c r="K7" s="62">
        <v>17.5</v>
      </c>
      <c r="L7" s="62">
        <v>9</v>
      </c>
      <c r="M7" s="62">
        <v>5.5</v>
      </c>
      <c r="N7" s="61">
        <f t="shared" si="2"/>
        <v>58</v>
      </c>
      <c r="O7" s="71">
        <v>8</v>
      </c>
      <c r="P7" s="62">
        <v>4.5</v>
      </c>
      <c r="Q7" s="62">
        <v>2</v>
      </c>
      <c r="R7" s="62">
        <v>1</v>
      </c>
      <c r="S7" s="62">
        <v>8</v>
      </c>
      <c r="T7" s="62">
        <v>19</v>
      </c>
      <c r="U7" s="61">
        <f t="shared" si="0"/>
        <v>34.5</v>
      </c>
      <c r="V7" s="65">
        <v>3</v>
      </c>
      <c r="W7" s="64">
        <v>10</v>
      </c>
      <c r="X7" s="62">
        <v>17.5</v>
      </c>
      <c r="Y7" s="62">
        <v>9</v>
      </c>
      <c r="Z7" s="62">
        <v>13</v>
      </c>
      <c r="AA7" s="62">
        <v>10</v>
      </c>
      <c r="AB7" s="62">
        <v>5</v>
      </c>
      <c r="AC7" s="62">
        <v>5</v>
      </c>
      <c r="AD7" s="61">
        <f t="shared" si="3"/>
        <v>69.5</v>
      </c>
      <c r="AE7" s="63">
        <v>9</v>
      </c>
    </row>
    <row r="8" spans="1:92" ht="18.75" customHeight="1" x14ac:dyDescent="0.2">
      <c r="A8" s="43" t="s">
        <v>73</v>
      </c>
      <c r="B8" s="40">
        <f t="shared" si="1"/>
        <v>19.55</v>
      </c>
      <c r="C8" s="64">
        <v>22</v>
      </c>
      <c r="D8" s="62">
        <v>15.5</v>
      </c>
      <c r="E8" s="46">
        <f t="shared" si="4"/>
        <v>18.5</v>
      </c>
      <c r="F8" s="46">
        <f t="shared" si="5"/>
        <v>20</v>
      </c>
      <c r="G8" s="47">
        <f t="shared" si="6"/>
        <v>22</v>
      </c>
      <c r="H8" s="64">
        <v>19</v>
      </c>
      <c r="I8" s="62">
        <v>15</v>
      </c>
      <c r="J8" s="62">
        <v>20.5</v>
      </c>
      <c r="K8" s="62">
        <v>17.5</v>
      </c>
      <c r="L8" s="62">
        <v>13</v>
      </c>
      <c r="M8" s="62">
        <v>9.5</v>
      </c>
      <c r="N8" s="61">
        <f t="shared" si="2"/>
        <v>94.5</v>
      </c>
      <c r="O8" s="71">
        <v>18.5</v>
      </c>
      <c r="P8" s="62">
        <v>20.5</v>
      </c>
      <c r="Q8" s="62">
        <v>19.5</v>
      </c>
      <c r="R8" s="62">
        <v>14</v>
      </c>
      <c r="S8" s="62">
        <v>10</v>
      </c>
      <c r="T8" s="62">
        <v>20</v>
      </c>
      <c r="U8" s="61">
        <f t="shared" si="0"/>
        <v>84</v>
      </c>
      <c r="V8" s="65">
        <v>20</v>
      </c>
      <c r="W8" s="64">
        <v>12</v>
      </c>
      <c r="X8" s="62">
        <v>17.5</v>
      </c>
      <c r="Y8" s="62">
        <v>19.5</v>
      </c>
      <c r="Z8" s="62">
        <v>19</v>
      </c>
      <c r="AA8" s="62">
        <v>18.5</v>
      </c>
      <c r="AB8" s="62">
        <v>18.5</v>
      </c>
      <c r="AC8" s="62">
        <v>13</v>
      </c>
      <c r="AD8" s="61">
        <f t="shared" si="3"/>
        <v>118</v>
      </c>
      <c r="AE8" s="63">
        <v>22</v>
      </c>
    </row>
    <row r="9" spans="1:92" ht="18.75" customHeight="1" x14ac:dyDescent="0.2">
      <c r="A9" s="3" t="s">
        <v>74</v>
      </c>
      <c r="B9" s="40">
        <f t="shared" si="1"/>
        <v>14.724999999999998</v>
      </c>
      <c r="C9" s="64">
        <v>19</v>
      </c>
      <c r="D9" s="62">
        <v>5.5</v>
      </c>
      <c r="E9" s="46">
        <f t="shared" si="4"/>
        <v>11</v>
      </c>
      <c r="F9" s="46">
        <f t="shared" si="5"/>
        <v>22</v>
      </c>
      <c r="G9" s="47">
        <f t="shared" si="6"/>
        <v>18</v>
      </c>
      <c r="H9" s="64">
        <v>19</v>
      </c>
      <c r="I9" s="62">
        <v>5</v>
      </c>
      <c r="J9" s="62">
        <v>20.5</v>
      </c>
      <c r="K9" s="62">
        <v>3</v>
      </c>
      <c r="L9" s="62">
        <v>12</v>
      </c>
      <c r="M9" s="62">
        <v>4</v>
      </c>
      <c r="N9" s="61">
        <f t="shared" si="2"/>
        <v>63.5</v>
      </c>
      <c r="O9" s="71">
        <v>11</v>
      </c>
      <c r="P9" s="62">
        <v>20.5</v>
      </c>
      <c r="Q9" s="62">
        <v>19.5</v>
      </c>
      <c r="R9" s="62">
        <v>21.5</v>
      </c>
      <c r="S9" s="62">
        <v>17</v>
      </c>
      <c r="T9" s="62">
        <v>21.5</v>
      </c>
      <c r="U9" s="61">
        <f t="shared" si="0"/>
        <v>100</v>
      </c>
      <c r="V9" s="65">
        <v>22</v>
      </c>
      <c r="W9" s="64">
        <v>13</v>
      </c>
      <c r="X9" s="62">
        <v>8</v>
      </c>
      <c r="Y9" s="62">
        <v>13</v>
      </c>
      <c r="Z9" s="62">
        <v>8</v>
      </c>
      <c r="AA9" s="62">
        <v>18.5</v>
      </c>
      <c r="AB9" s="62">
        <v>18.5</v>
      </c>
      <c r="AC9" s="62">
        <v>20</v>
      </c>
      <c r="AD9" s="61">
        <f t="shared" si="3"/>
        <v>99</v>
      </c>
      <c r="AE9" s="63">
        <v>18</v>
      </c>
    </row>
    <row r="10" spans="1:92" ht="18.75" customHeight="1" x14ac:dyDescent="0.2">
      <c r="A10" s="3" t="s">
        <v>75</v>
      </c>
      <c r="B10" s="40">
        <f t="shared" si="1"/>
        <v>11.175000000000001</v>
      </c>
      <c r="C10" s="64">
        <v>10</v>
      </c>
      <c r="D10" s="62">
        <v>10.5</v>
      </c>
      <c r="E10" s="46">
        <f t="shared" si="4"/>
        <v>12</v>
      </c>
      <c r="F10" s="46">
        <f t="shared" si="5"/>
        <v>17</v>
      </c>
      <c r="G10" s="47">
        <f t="shared" si="6"/>
        <v>8</v>
      </c>
      <c r="H10" s="64">
        <v>2</v>
      </c>
      <c r="I10" s="62">
        <v>9</v>
      </c>
      <c r="J10" s="62">
        <v>18</v>
      </c>
      <c r="K10" s="62">
        <v>10</v>
      </c>
      <c r="L10" s="62">
        <v>14</v>
      </c>
      <c r="M10" s="62">
        <v>14.5</v>
      </c>
      <c r="N10" s="61">
        <f t="shared" si="2"/>
        <v>67.5</v>
      </c>
      <c r="O10" s="71">
        <v>12</v>
      </c>
      <c r="P10" s="62">
        <v>8</v>
      </c>
      <c r="Q10" s="62">
        <v>11</v>
      </c>
      <c r="R10" s="62">
        <v>19</v>
      </c>
      <c r="S10" s="62">
        <v>17</v>
      </c>
      <c r="T10" s="62">
        <v>16</v>
      </c>
      <c r="U10" s="61">
        <f t="shared" si="0"/>
        <v>71</v>
      </c>
      <c r="V10" s="65">
        <v>17</v>
      </c>
      <c r="W10" s="64">
        <v>17</v>
      </c>
      <c r="X10" s="62">
        <v>8</v>
      </c>
      <c r="Y10" s="62">
        <v>4</v>
      </c>
      <c r="Z10" s="62">
        <v>6</v>
      </c>
      <c r="AA10" s="62">
        <v>12</v>
      </c>
      <c r="AB10" s="62">
        <v>4</v>
      </c>
      <c r="AC10" s="62">
        <v>17</v>
      </c>
      <c r="AD10" s="61">
        <f t="shared" si="3"/>
        <v>68</v>
      </c>
      <c r="AE10" s="63">
        <v>8</v>
      </c>
    </row>
    <row r="11" spans="1:92" ht="18.75" customHeight="1" x14ac:dyDescent="0.2">
      <c r="A11" s="3" t="s">
        <v>76</v>
      </c>
      <c r="B11" s="40">
        <f t="shared" si="1"/>
        <v>5.3250000000000011</v>
      </c>
      <c r="C11" s="64">
        <v>5</v>
      </c>
      <c r="D11" s="62">
        <v>10.5</v>
      </c>
      <c r="E11" s="46">
        <f t="shared" si="4"/>
        <v>1</v>
      </c>
      <c r="F11" s="46">
        <f t="shared" si="5"/>
        <v>1</v>
      </c>
      <c r="G11" s="47">
        <f t="shared" si="6"/>
        <v>6</v>
      </c>
      <c r="H11" s="64">
        <v>1</v>
      </c>
      <c r="I11" s="62">
        <v>3</v>
      </c>
      <c r="J11" s="62">
        <v>7</v>
      </c>
      <c r="K11" s="62">
        <v>2</v>
      </c>
      <c r="L11" s="62">
        <v>5</v>
      </c>
      <c r="M11" s="62">
        <v>2</v>
      </c>
      <c r="N11" s="61">
        <f t="shared" si="2"/>
        <v>20</v>
      </c>
      <c r="O11" s="71">
        <v>1</v>
      </c>
      <c r="P11" s="62">
        <v>3</v>
      </c>
      <c r="Q11" s="62">
        <v>4</v>
      </c>
      <c r="R11" s="62">
        <v>9</v>
      </c>
      <c r="S11" s="62">
        <v>11</v>
      </c>
      <c r="T11" s="62">
        <v>2</v>
      </c>
      <c r="U11" s="61">
        <f t="shared" si="0"/>
        <v>29</v>
      </c>
      <c r="V11" s="65">
        <v>1</v>
      </c>
      <c r="W11" s="64">
        <v>14</v>
      </c>
      <c r="X11" s="62">
        <v>17.5</v>
      </c>
      <c r="Y11" s="62">
        <v>1</v>
      </c>
      <c r="Z11" s="62">
        <v>16</v>
      </c>
      <c r="AA11" s="62">
        <v>3</v>
      </c>
      <c r="AB11" s="62">
        <v>11</v>
      </c>
      <c r="AC11" s="62">
        <v>4</v>
      </c>
      <c r="AD11" s="61">
        <f t="shared" si="3"/>
        <v>66.5</v>
      </c>
      <c r="AE11" s="63">
        <v>6</v>
      </c>
    </row>
    <row r="12" spans="1:92" ht="18.75" customHeight="1" x14ac:dyDescent="0.2">
      <c r="A12" s="3" t="s">
        <v>77</v>
      </c>
      <c r="B12" s="40">
        <f t="shared" si="1"/>
        <v>15.200000000000001</v>
      </c>
      <c r="C12" s="64">
        <v>21</v>
      </c>
      <c r="D12" s="62">
        <v>15.5</v>
      </c>
      <c r="E12" s="46">
        <f t="shared" si="4"/>
        <v>18.5</v>
      </c>
      <c r="F12" s="46">
        <f t="shared" si="5"/>
        <v>11</v>
      </c>
      <c r="G12" s="47">
        <f t="shared" si="6"/>
        <v>4</v>
      </c>
      <c r="H12" s="64">
        <v>11</v>
      </c>
      <c r="I12" s="62">
        <v>14</v>
      </c>
      <c r="J12" s="62">
        <v>13</v>
      </c>
      <c r="K12" s="62">
        <v>17.5</v>
      </c>
      <c r="L12" s="62">
        <v>20</v>
      </c>
      <c r="M12" s="62">
        <v>19</v>
      </c>
      <c r="N12" s="61">
        <f t="shared" si="2"/>
        <v>94.5</v>
      </c>
      <c r="O12" s="71">
        <v>18.5</v>
      </c>
      <c r="P12" s="62">
        <v>14</v>
      </c>
      <c r="Q12" s="62">
        <v>15</v>
      </c>
      <c r="R12" s="62">
        <v>12</v>
      </c>
      <c r="S12" s="62">
        <v>4</v>
      </c>
      <c r="T12" s="62">
        <v>10</v>
      </c>
      <c r="U12" s="61">
        <f t="shared" si="0"/>
        <v>55</v>
      </c>
      <c r="V12" s="65">
        <v>11</v>
      </c>
      <c r="W12" s="64">
        <v>1</v>
      </c>
      <c r="X12" s="62">
        <v>8</v>
      </c>
      <c r="Y12" s="62">
        <v>6</v>
      </c>
      <c r="Z12" s="62">
        <v>15</v>
      </c>
      <c r="AA12" s="62">
        <v>5</v>
      </c>
      <c r="AB12" s="62">
        <v>10</v>
      </c>
      <c r="AC12" s="62">
        <v>10</v>
      </c>
      <c r="AD12" s="61">
        <f t="shared" si="3"/>
        <v>55</v>
      </c>
      <c r="AE12" s="63">
        <v>4</v>
      </c>
    </row>
    <row r="13" spans="1:92" ht="18.75" customHeight="1" x14ac:dyDescent="0.2">
      <c r="A13" s="3" t="s">
        <v>78</v>
      </c>
      <c r="B13" s="40">
        <f t="shared" si="1"/>
        <v>14.974999999999998</v>
      </c>
      <c r="C13" s="64">
        <v>17</v>
      </c>
      <c r="D13" s="62">
        <v>15.5</v>
      </c>
      <c r="E13" s="46">
        <f t="shared" si="4"/>
        <v>10</v>
      </c>
      <c r="F13" s="46">
        <f t="shared" si="5"/>
        <v>13</v>
      </c>
      <c r="G13" s="47">
        <f t="shared" si="6"/>
        <v>17</v>
      </c>
      <c r="H13" s="64">
        <v>12</v>
      </c>
      <c r="I13" s="62">
        <v>2</v>
      </c>
      <c r="J13" s="62">
        <v>20.5</v>
      </c>
      <c r="K13" s="62">
        <v>17.5</v>
      </c>
      <c r="L13" s="62">
        <v>10</v>
      </c>
      <c r="M13" s="62">
        <v>1</v>
      </c>
      <c r="N13" s="61">
        <f t="shared" si="2"/>
        <v>63</v>
      </c>
      <c r="O13" s="71">
        <v>10</v>
      </c>
      <c r="P13" s="62">
        <v>8</v>
      </c>
      <c r="Q13" s="62">
        <v>19.5</v>
      </c>
      <c r="R13" s="62">
        <v>3</v>
      </c>
      <c r="S13" s="62">
        <v>17</v>
      </c>
      <c r="T13" s="62">
        <v>9</v>
      </c>
      <c r="U13" s="61">
        <f t="shared" si="0"/>
        <v>56.5</v>
      </c>
      <c r="V13" s="65">
        <v>13</v>
      </c>
      <c r="W13" s="64">
        <v>11</v>
      </c>
      <c r="X13" s="62">
        <v>17.5</v>
      </c>
      <c r="Y13" s="62">
        <v>15</v>
      </c>
      <c r="Z13" s="62">
        <v>21</v>
      </c>
      <c r="AA13" s="62">
        <v>8</v>
      </c>
      <c r="AB13" s="62">
        <v>18.5</v>
      </c>
      <c r="AC13" s="62">
        <v>6</v>
      </c>
      <c r="AD13" s="61">
        <f t="shared" si="3"/>
        <v>97</v>
      </c>
      <c r="AE13" s="63">
        <v>17</v>
      </c>
    </row>
    <row r="14" spans="1:92" ht="18.75" customHeight="1" x14ac:dyDescent="0.2">
      <c r="A14" s="3" t="s">
        <v>79</v>
      </c>
      <c r="B14" s="40">
        <f t="shared" si="1"/>
        <v>12.975</v>
      </c>
      <c r="C14" s="64">
        <v>11</v>
      </c>
      <c r="D14" s="62">
        <v>10.5</v>
      </c>
      <c r="E14" s="46">
        <f t="shared" si="4"/>
        <v>16</v>
      </c>
      <c r="F14" s="46">
        <f t="shared" si="5"/>
        <v>10</v>
      </c>
      <c r="G14" s="47">
        <f t="shared" si="6"/>
        <v>21</v>
      </c>
      <c r="H14" s="64">
        <v>6</v>
      </c>
      <c r="I14" s="62">
        <v>12</v>
      </c>
      <c r="J14" s="62">
        <v>10</v>
      </c>
      <c r="K14" s="62">
        <v>17.5</v>
      </c>
      <c r="L14" s="62">
        <v>20</v>
      </c>
      <c r="M14" s="62">
        <v>14.5</v>
      </c>
      <c r="N14" s="61">
        <f t="shared" si="2"/>
        <v>80</v>
      </c>
      <c r="O14" s="71">
        <v>16</v>
      </c>
      <c r="P14" s="62">
        <v>11.5</v>
      </c>
      <c r="Q14" s="62">
        <v>13</v>
      </c>
      <c r="R14" s="62">
        <v>16</v>
      </c>
      <c r="S14" s="62">
        <v>1</v>
      </c>
      <c r="T14" s="62">
        <v>13</v>
      </c>
      <c r="U14" s="61">
        <f t="shared" si="0"/>
        <v>54.5</v>
      </c>
      <c r="V14" s="65">
        <v>10</v>
      </c>
      <c r="W14" s="64">
        <v>19</v>
      </c>
      <c r="X14" s="62">
        <v>17.5</v>
      </c>
      <c r="Y14" s="62">
        <v>19.5</v>
      </c>
      <c r="Z14" s="62">
        <v>22</v>
      </c>
      <c r="AA14" s="62">
        <v>18.5</v>
      </c>
      <c r="AB14" s="62">
        <v>14</v>
      </c>
      <c r="AC14" s="62">
        <v>7</v>
      </c>
      <c r="AD14" s="61">
        <f t="shared" si="3"/>
        <v>117.5</v>
      </c>
      <c r="AE14" s="63">
        <v>21</v>
      </c>
    </row>
    <row r="15" spans="1:92" ht="18.75" customHeight="1" x14ac:dyDescent="0.2">
      <c r="A15" s="3" t="s">
        <v>80</v>
      </c>
      <c r="B15" s="40">
        <f t="shared" si="1"/>
        <v>9.375</v>
      </c>
      <c r="C15" s="64">
        <v>15</v>
      </c>
      <c r="D15" s="62">
        <v>10.5</v>
      </c>
      <c r="E15" s="46">
        <f t="shared" si="4"/>
        <v>7</v>
      </c>
      <c r="F15" s="46">
        <f t="shared" si="5"/>
        <v>5</v>
      </c>
      <c r="G15" s="47">
        <f t="shared" si="6"/>
        <v>3</v>
      </c>
      <c r="H15" s="64">
        <v>4</v>
      </c>
      <c r="I15" s="62">
        <v>8</v>
      </c>
      <c r="J15" s="62">
        <v>15</v>
      </c>
      <c r="K15" s="62">
        <v>4</v>
      </c>
      <c r="L15" s="62">
        <v>16</v>
      </c>
      <c r="M15" s="62">
        <v>9.5</v>
      </c>
      <c r="N15" s="61">
        <f t="shared" si="2"/>
        <v>56.5</v>
      </c>
      <c r="O15" s="71">
        <v>7</v>
      </c>
      <c r="P15" s="62">
        <v>10</v>
      </c>
      <c r="Q15" s="62">
        <v>7</v>
      </c>
      <c r="R15" s="62">
        <v>2</v>
      </c>
      <c r="S15" s="62">
        <v>3</v>
      </c>
      <c r="T15" s="62">
        <v>17</v>
      </c>
      <c r="U15" s="61">
        <f t="shared" si="0"/>
        <v>39</v>
      </c>
      <c r="V15" s="65">
        <v>5</v>
      </c>
      <c r="W15" s="64">
        <v>9</v>
      </c>
      <c r="X15" s="62">
        <v>1</v>
      </c>
      <c r="Y15" s="62">
        <v>7</v>
      </c>
      <c r="Z15" s="62">
        <v>17</v>
      </c>
      <c r="AA15" s="62">
        <v>7</v>
      </c>
      <c r="AB15" s="62">
        <v>1</v>
      </c>
      <c r="AC15" s="62">
        <v>12</v>
      </c>
      <c r="AD15" s="61">
        <f t="shared" si="3"/>
        <v>54</v>
      </c>
      <c r="AE15" s="63">
        <v>3</v>
      </c>
    </row>
    <row r="16" spans="1:92" ht="18.75" customHeight="1" x14ac:dyDescent="0.2">
      <c r="A16" s="3" t="s">
        <v>81</v>
      </c>
      <c r="B16" s="40">
        <f t="shared" si="1"/>
        <v>20.2</v>
      </c>
      <c r="C16" s="64">
        <v>20</v>
      </c>
      <c r="D16" s="62">
        <v>22</v>
      </c>
      <c r="E16" s="46">
        <f t="shared" si="4"/>
        <v>21</v>
      </c>
      <c r="F16" s="46">
        <f t="shared" si="5"/>
        <v>21</v>
      </c>
      <c r="G16" s="47">
        <f t="shared" si="6"/>
        <v>16</v>
      </c>
      <c r="H16" s="64">
        <v>19</v>
      </c>
      <c r="I16" s="62">
        <v>19</v>
      </c>
      <c r="J16" s="62">
        <v>14</v>
      </c>
      <c r="K16" s="62">
        <v>17.5</v>
      </c>
      <c r="L16" s="62">
        <v>20</v>
      </c>
      <c r="M16" s="62">
        <v>21</v>
      </c>
      <c r="N16" s="61">
        <f t="shared" si="2"/>
        <v>110.5</v>
      </c>
      <c r="O16" s="71">
        <v>21</v>
      </c>
      <c r="P16" s="62">
        <v>20.5</v>
      </c>
      <c r="Q16" s="62">
        <v>19.5</v>
      </c>
      <c r="R16" s="62">
        <v>21.5</v>
      </c>
      <c r="S16" s="62">
        <v>2</v>
      </c>
      <c r="T16" s="62">
        <v>21.5</v>
      </c>
      <c r="U16" s="61">
        <f t="shared" si="0"/>
        <v>85</v>
      </c>
      <c r="V16" s="65">
        <v>21</v>
      </c>
      <c r="W16" s="64">
        <v>21.5</v>
      </c>
      <c r="X16" s="62">
        <v>17.5</v>
      </c>
      <c r="Y16" s="62">
        <v>10</v>
      </c>
      <c r="Z16" s="62">
        <v>9</v>
      </c>
      <c r="AA16" s="62">
        <v>4</v>
      </c>
      <c r="AB16" s="62">
        <v>18.5</v>
      </c>
      <c r="AC16" s="62">
        <v>15</v>
      </c>
      <c r="AD16" s="61">
        <f t="shared" si="3"/>
        <v>95.5</v>
      </c>
      <c r="AE16" s="63">
        <v>16</v>
      </c>
    </row>
    <row r="17" spans="1:37" ht="18.75" customHeight="1" x14ac:dyDescent="0.2">
      <c r="A17" s="3" t="s">
        <v>82</v>
      </c>
      <c r="B17" s="40">
        <f t="shared" si="1"/>
        <v>14.225000000000001</v>
      </c>
      <c r="C17" s="64">
        <v>16</v>
      </c>
      <c r="D17" s="62">
        <v>15.5</v>
      </c>
      <c r="E17" s="46">
        <f t="shared" si="4"/>
        <v>14</v>
      </c>
      <c r="F17" s="46">
        <f t="shared" si="5"/>
        <v>16</v>
      </c>
      <c r="G17" s="47">
        <f t="shared" si="6"/>
        <v>7</v>
      </c>
      <c r="H17" s="64">
        <v>7</v>
      </c>
      <c r="I17" s="62">
        <v>19</v>
      </c>
      <c r="J17" s="62">
        <v>12</v>
      </c>
      <c r="K17" s="62">
        <v>17.5</v>
      </c>
      <c r="L17" s="62">
        <v>11</v>
      </c>
      <c r="M17" s="62">
        <v>9.5</v>
      </c>
      <c r="N17" s="61">
        <f t="shared" si="2"/>
        <v>76</v>
      </c>
      <c r="O17" s="71">
        <v>14</v>
      </c>
      <c r="P17" s="62">
        <v>6</v>
      </c>
      <c r="Q17" s="62">
        <v>19.5</v>
      </c>
      <c r="R17" s="62">
        <v>15</v>
      </c>
      <c r="S17" s="62">
        <v>17</v>
      </c>
      <c r="T17" s="62">
        <v>7</v>
      </c>
      <c r="U17" s="61">
        <f t="shared" si="0"/>
        <v>64.5</v>
      </c>
      <c r="V17" s="65">
        <v>16</v>
      </c>
      <c r="W17" s="64">
        <v>3</v>
      </c>
      <c r="X17" s="62">
        <v>8</v>
      </c>
      <c r="Y17" s="62">
        <v>19.5</v>
      </c>
      <c r="Z17" s="62">
        <v>1</v>
      </c>
      <c r="AA17" s="62">
        <v>18.5</v>
      </c>
      <c r="AB17" s="62">
        <v>3</v>
      </c>
      <c r="AC17" s="62">
        <v>14</v>
      </c>
      <c r="AD17" s="61">
        <f t="shared" si="3"/>
        <v>67</v>
      </c>
      <c r="AE17" s="63">
        <v>7</v>
      </c>
    </row>
    <row r="18" spans="1:37" ht="18.75" customHeight="1" x14ac:dyDescent="0.2">
      <c r="A18" s="3" t="s">
        <v>83</v>
      </c>
      <c r="B18" s="40">
        <f t="shared" si="1"/>
        <v>10.275</v>
      </c>
      <c r="C18" s="64">
        <v>6</v>
      </c>
      <c r="D18" s="62">
        <v>19.5</v>
      </c>
      <c r="E18" s="46">
        <f t="shared" si="4"/>
        <v>9</v>
      </c>
      <c r="F18" s="46">
        <f t="shared" si="5"/>
        <v>14</v>
      </c>
      <c r="G18" s="47">
        <f t="shared" si="6"/>
        <v>1</v>
      </c>
      <c r="H18" s="64">
        <v>15</v>
      </c>
      <c r="I18" s="62">
        <v>19</v>
      </c>
      <c r="J18" s="62">
        <v>11</v>
      </c>
      <c r="K18" s="62">
        <v>6</v>
      </c>
      <c r="L18" s="62">
        <v>2</v>
      </c>
      <c r="M18" s="62">
        <v>5.5</v>
      </c>
      <c r="N18" s="61">
        <f t="shared" si="2"/>
        <v>58.5</v>
      </c>
      <c r="O18" s="71">
        <v>9</v>
      </c>
      <c r="P18" s="62">
        <v>13</v>
      </c>
      <c r="Q18" s="62">
        <v>8</v>
      </c>
      <c r="R18" s="62">
        <v>18</v>
      </c>
      <c r="S18" s="62">
        <v>6</v>
      </c>
      <c r="T18" s="62">
        <v>14</v>
      </c>
      <c r="U18" s="61">
        <f t="shared" si="0"/>
        <v>59</v>
      </c>
      <c r="V18" s="65">
        <v>14</v>
      </c>
      <c r="W18" s="64">
        <v>5</v>
      </c>
      <c r="X18" s="62">
        <v>2</v>
      </c>
      <c r="Y18" s="62">
        <v>2</v>
      </c>
      <c r="Z18" s="62">
        <v>3</v>
      </c>
      <c r="AA18" s="62">
        <v>1</v>
      </c>
      <c r="AB18" s="62">
        <v>2</v>
      </c>
      <c r="AC18" s="62">
        <v>20</v>
      </c>
      <c r="AD18" s="61">
        <f t="shared" si="3"/>
        <v>35</v>
      </c>
      <c r="AE18" s="63">
        <v>1</v>
      </c>
    </row>
    <row r="19" spans="1:37" ht="18.75" customHeight="1" x14ac:dyDescent="0.2">
      <c r="A19" s="3" t="s">
        <v>84</v>
      </c>
      <c r="B19" s="40">
        <f t="shared" si="1"/>
        <v>3.875</v>
      </c>
      <c r="C19" s="64">
        <v>2</v>
      </c>
      <c r="D19" s="62">
        <v>2</v>
      </c>
      <c r="E19" s="46">
        <f t="shared" si="4"/>
        <v>4.5</v>
      </c>
      <c r="F19" s="46">
        <f t="shared" si="5"/>
        <v>4</v>
      </c>
      <c r="G19" s="47">
        <f t="shared" si="6"/>
        <v>10</v>
      </c>
      <c r="H19" s="64">
        <v>5</v>
      </c>
      <c r="I19" s="62">
        <v>10.5</v>
      </c>
      <c r="J19" s="62">
        <v>9</v>
      </c>
      <c r="K19" s="62">
        <v>1</v>
      </c>
      <c r="L19" s="62">
        <v>4</v>
      </c>
      <c r="M19" s="62">
        <v>17</v>
      </c>
      <c r="N19" s="61">
        <f t="shared" si="2"/>
        <v>46.5</v>
      </c>
      <c r="O19" s="71">
        <v>4.5</v>
      </c>
      <c r="P19" s="62">
        <v>1</v>
      </c>
      <c r="Q19" s="62">
        <v>6</v>
      </c>
      <c r="R19" s="62">
        <v>11</v>
      </c>
      <c r="S19" s="62">
        <v>7</v>
      </c>
      <c r="T19" s="62">
        <v>12</v>
      </c>
      <c r="U19" s="61">
        <f t="shared" si="0"/>
        <v>37</v>
      </c>
      <c r="V19" s="65">
        <v>4</v>
      </c>
      <c r="W19" s="64">
        <v>16</v>
      </c>
      <c r="X19" s="62">
        <v>8</v>
      </c>
      <c r="Y19" s="62">
        <v>8</v>
      </c>
      <c r="Z19" s="62">
        <v>18</v>
      </c>
      <c r="AA19" s="62">
        <v>14</v>
      </c>
      <c r="AB19" s="62">
        <v>7</v>
      </c>
      <c r="AC19" s="62">
        <v>3</v>
      </c>
      <c r="AD19" s="61">
        <f t="shared" si="3"/>
        <v>74</v>
      </c>
      <c r="AE19" s="63">
        <v>10</v>
      </c>
    </row>
    <row r="20" spans="1:37" ht="18.75" customHeight="1" x14ac:dyDescent="0.2">
      <c r="A20" s="3" t="s">
        <v>85</v>
      </c>
      <c r="B20" s="40">
        <f t="shared" si="1"/>
        <v>14.025</v>
      </c>
      <c r="C20" s="64">
        <v>14</v>
      </c>
      <c r="D20" s="62">
        <v>7.5</v>
      </c>
      <c r="E20" s="46">
        <f t="shared" si="4"/>
        <v>22</v>
      </c>
      <c r="F20" s="46">
        <f t="shared" si="5"/>
        <v>19</v>
      </c>
      <c r="G20" s="47">
        <f t="shared" si="6"/>
        <v>12</v>
      </c>
      <c r="H20" s="64">
        <v>19</v>
      </c>
      <c r="I20" s="62">
        <v>19</v>
      </c>
      <c r="J20" s="62">
        <v>20.5</v>
      </c>
      <c r="K20" s="62">
        <v>17.5</v>
      </c>
      <c r="L20" s="62">
        <v>16</v>
      </c>
      <c r="M20" s="62">
        <v>21</v>
      </c>
      <c r="N20" s="61">
        <f t="shared" si="2"/>
        <v>113</v>
      </c>
      <c r="O20" s="71">
        <v>22</v>
      </c>
      <c r="P20" s="62">
        <v>16</v>
      </c>
      <c r="Q20" s="62">
        <v>10</v>
      </c>
      <c r="R20" s="62">
        <v>17</v>
      </c>
      <c r="S20" s="62">
        <v>17</v>
      </c>
      <c r="T20" s="62">
        <v>18</v>
      </c>
      <c r="U20" s="61">
        <f t="shared" si="0"/>
        <v>78</v>
      </c>
      <c r="V20" s="65">
        <v>19</v>
      </c>
      <c r="W20" s="64">
        <v>7</v>
      </c>
      <c r="X20" s="62">
        <v>17.5</v>
      </c>
      <c r="Y20" s="62">
        <v>19.5</v>
      </c>
      <c r="Z20" s="62">
        <v>4</v>
      </c>
      <c r="AA20" s="62">
        <v>2</v>
      </c>
      <c r="AB20" s="62">
        <v>9</v>
      </c>
      <c r="AC20" s="62">
        <v>20</v>
      </c>
      <c r="AD20" s="61">
        <f t="shared" si="3"/>
        <v>79</v>
      </c>
      <c r="AE20" s="63">
        <v>12</v>
      </c>
    </row>
    <row r="21" spans="1:37" ht="18.75" customHeight="1" x14ac:dyDescent="0.2">
      <c r="A21" s="3" t="s">
        <v>86</v>
      </c>
      <c r="B21" s="40">
        <f t="shared" si="1"/>
        <v>4.7499999999999991</v>
      </c>
      <c r="C21" s="64">
        <v>3</v>
      </c>
      <c r="D21" s="62">
        <v>4</v>
      </c>
      <c r="E21" s="46">
        <f t="shared" si="4"/>
        <v>6</v>
      </c>
      <c r="F21" s="46">
        <f t="shared" si="5"/>
        <v>2</v>
      </c>
      <c r="G21" s="47">
        <f t="shared" si="6"/>
        <v>11</v>
      </c>
      <c r="H21" s="64">
        <v>14</v>
      </c>
      <c r="I21" s="62">
        <v>10.5</v>
      </c>
      <c r="J21" s="62">
        <v>1</v>
      </c>
      <c r="K21" s="62">
        <v>10</v>
      </c>
      <c r="L21" s="62">
        <v>6</v>
      </c>
      <c r="M21" s="62">
        <v>9.5</v>
      </c>
      <c r="N21" s="61">
        <f t="shared" si="2"/>
        <v>51</v>
      </c>
      <c r="O21" s="71">
        <v>6</v>
      </c>
      <c r="P21" s="62">
        <v>2</v>
      </c>
      <c r="Q21" s="62">
        <v>9</v>
      </c>
      <c r="R21" s="62">
        <v>10</v>
      </c>
      <c r="S21" s="62">
        <v>5</v>
      </c>
      <c r="T21" s="62">
        <v>4</v>
      </c>
      <c r="U21" s="61">
        <f t="shared" si="0"/>
        <v>30</v>
      </c>
      <c r="V21" s="65">
        <v>2</v>
      </c>
      <c r="W21" s="64">
        <v>4</v>
      </c>
      <c r="X21" s="62">
        <v>8</v>
      </c>
      <c r="Y21" s="62">
        <v>14</v>
      </c>
      <c r="Z21" s="62">
        <v>10</v>
      </c>
      <c r="AA21" s="62">
        <v>18.5</v>
      </c>
      <c r="AB21" s="62">
        <v>13</v>
      </c>
      <c r="AC21" s="62">
        <v>9</v>
      </c>
      <c r="AD21" s="61">
        <f t="shared" si="3"/>
        <v>76.5</v>
      </c>
      <c r="AE21" s="63">
        <v>11</v>
      </c>
    </row>
    <row r="22" spans="1:37" ht="18.75" customHeight="1" x14ac:dyDescent="0.2">
      <c r="A22" s="3" t="s">
        <v>87</v>
      </c>
      <c r="B22" s="40">
        <f t="shared" si="1"/>
        <v>10.674999999999999</v>
      </c>
      <c r="C22" s="64">
        <v>7</v>
      </c>
      <c r="D22" s="62">
        <v>13</v>
      </c>
      <c r="E22" s="46">
        <f t="shared" si="4"/>
        <v>4.5</v>
      </c>
      <c r="F22" s="46">
        <f t="shared" si="5"/>
        <v>18</v>
      </c>
      <c r="G22" s="47">
        <f t="shared" si="6"/>
        <v>13</v>
      </c>
      <c r="H22" s="64">
        <v>10</v>
      </c>
      <c r="I22" s="62">
        <v>4</v>
      </c>
      <c r="J22" s="62">
        <v>5</v>
      </c>
      <c r="K22" s="62">
        <v>10</v>
      </c>
      <c r="L22" s="62">
        <v>3</v>
      </c>
      <c r="M22" s="62">
        <v>14.5</v>
      </c>
      <c r="N22" s="61">
        <f t="shared" si="2"/>
        <v>46.5</v>
      </c>
      <c r="O22" s="71">
        <v>4.5</v>
      </c>
      <c r="P22" s="62">
        <v>15</v>
      </c>
      <c r="Q22" s="62">
        <v>14</v>
      </c>
      <c r="R22" s="62">
        <v>20</v>
      </c>
      <c r="S22" s="62">
        <v>17</v>
      </c>
      <c r="T22" s="62">
        <v>8</v>
      </c>
      <c r="U22" s="61">
        <f t="shared" si="0"/>
        <v>74</v>
      </c>
      <c r="V22" s="65">
        <v>18</v>
      </c>
      <c r="W22" s="64">
        <v>6</v>
      </c>
      <c r="X22" s="62">
        <v>17.5</v>
      </c>
      <c r="Y22" s="62">
        <v>12</v>
      </c>
      <c r="Z22" s="62">
        <v>11</v>
      </c>
      <c r="AA22" s="62">
        <v>11</v>
      </c>
      <c r="AB22" s="62">
        <v>8</v>
      </c>
      <c r="AC22" s="62">
        <v>16</v>
      </c>
      <c r="AD22" s="61">
        <f t="shared" si="3"/>
        <v>81.5</v>
      </c>
      <c r="AE22" s="63">
        <v>13</v>
      </c>
    </row>
    <row r="23" spans="1:37" ht="18.75" customHeight="1" x14ac:dyDescent="0.2">
      <c r="A23" s="3" t="s">
        <v>88</v>
      </c>
      <c r="B23" s="40">
        <f t="shared" si="1"/>
        <v>9.6</v>
      </c>
      <c r="C23" s="64">
        <v>12</v>
      </c>
      <c r="D23" s="62">
        <v>7.5</v>
      </c>
      <c r="E23" s="46">
        <f t="shared" si="4"/>
        <v>17</v>
      </c>
      <c r="F23" s="46">
        <f t="shared" si="5"/>
        <v>8.5</v>
      </c>
      <c r="G23" s="47">
        <f t="shared" si="6"/>
        <v>2</v>
      </c>
      <c r="H23" s="64">
        <v>19</v>
      </c>
      <c r="I23" s="62">
        <v>19</v>
      </c>
      <c r="J23" s="62">
        <v>6</v>
      </c>
      <c r="K23" s="62">
        <v>17.5</v>
      </c>
      <c r="L23" s="62">
        <v>16</v>
      </c>
      <c r="M23" s="62">
        <v>9.5</v>
      </c>
      <c r="N23" s="61">
        <f t="shared" si="2"/>
        <v>87</v>
      </c>
      <c r="O23" s="71">
        <v>17</v>
      </c>
      <c r="P23" s="62">
        <v>11.5</v>
      </c>
      <c r="Q23" s="62">
        <v>12</v>
      </c>
      <c r="R23" s="62">
        <v>7</v>
      </c>
      <c r="S23" s="62">
        <v>17</v>
      </c>
      <c r="T23" s="62">
        <v>3</v>
      </c>
      <c r="U23" s="61">
        <f t="shared" si="0"/>
        <v>50.5</v>
      </c>
      <c r="V23" s="65">
        <v>8.5</v>
      </c>
      <c r="W23" s="64">
        <v>2</v>
      </c>
      <c r="X23" s="62">
        <v>8</v>
      </c>
      <c r="Y23" s="62">
        <v>5</v>
      </c>
      <c r="Z23" s="62">
        <v>12</v>
      </c>
      <c r="AA23" s="62">
        <v>6</v>
      </c>
      <c r="AB23" s="62">
        <v>18.5</v>
      </c>
      <c r="AC23" s="62">
        <v>2</v>
      </c>
      <c r="AD23" s="61">
        <f t="shared" si="3"/>
        <v>53.5</v>
      </c>
      <c r="AE23" s="63">
        <v>2</v>
      </c>
    </row>
    <row r="24" spans="1:37" ht="18.75" customHeight="1" thickBot="1" x14ac:dyDescent="0.25">
      <c r="A24" s="37" t="s">
        <v>89</v>
      </c>
      <c r="B24" s="41">
        <f t="shared" si="1"/>
        <v>7.6750000000000007</v>
      </c>
      <c r="C24" s="66">
        <v>1</v>
      </c>
      <c r="D24" s="67">
        <v>1</v>
      </c>
      <c r="E24" s="48">
        <f t="shared" si="4"/>
        <v>20</v>
      </c>
      <c r="F24" s="48">
        <f t="shared" si="5"/>
        <v>8.5</v>
      </c>
      <c r="G24" s="49">
        <f t="shared" si="6"/>
        <v>19</v>
      </c>
      <c r="H24" s="66">
        <v>19</v>
      </c>
      <c r="I24" s="67">
        <v>19</v>
      </c>
      <c r="J24" s="67">
        <v>3</v>
      </c>
      <c r="K24" s="67">
        <v>17.5</v>
      </c>
      <c r="L24" s="67">
        <v>20</v>
      </c>
      <c r="M24" s="67">
        <v>21</v>
      </c>
      <c r="N24" s="68">
        <f t="shared" si="2"/>
        <v>99.5</v>
      </c>
      <c r="O24" s="72">
        <v>20</v>
      </c>
      <c r="P24" s="67">
        <v>8</v>
      </c>
      <c r="Q24" s="67">
        <v>19.5</v>
      </c>
      <c r="R24" s="67">
        <v>5</v>
      </c>
      <c r="S24" s="67">
        <v>17</v>
      </c>
      <c r="T24" s="67">
        <v>1</v>
      </c>
      <c r="U24" s="68">
        <f t="shared" si="0"/>
        <v>50.5</v>
      </c>
      <c r="V24" s="67">
        <v>8.5</v>
      </c>
      <c r="W24" s="66">
        <v>21.5</v>
      </c>
      <c r="X24" s="67">
        <v>17.5</v>
      </c>
      <c r="Y24" s="67">
        <v>19.5</v>
      </c>
      <c r="Z24" s="67">
        <v>5</v>
      </c>
      <c r="AA24" s="67">
        <v>18.5</v>
      </c>
      <c r="AB24" s="67">
        <v>18.5</v>
      </c>
      <c r="AC24" s="67">
        <v>1</v>
      </c>
      <c r="AD24" s="68">
        <f t="shared" si="3"/>
        <v>101.5</v>
      </c>
      <c r="AE24" s="69">
        <v>19</v>
      </c>
    </row>
    <row r="25" spans="1:37" s="73" customFormat="1" x14ac:dyDescent="0.2">
      <c r="B25" s="74"/>
      <c r="C25" s="62">
        <f t="shared" ref="C25:M25" si="7">SUM(C3:C24)</f>
        <v>253</v>
      </c>
      <c r="D25" s="62">
        <f t="shared" si="7"/>
        <v>253</v>
      </c>
      <c r="E25" s="62">
        <f t="shared" si="7"/>
        <v>253</v>
      </c>
      <c r="F25" s="62">
        <f t="shared" si="7"/>
        <v>253</v>
      </c>
      <c r="G25" s="62">
        <f t="shared" si="7"/>
        <v>253</v>
      </c>
      <c r="H25" s="62">
        <f t="shared" si="7"/>
        <v>253</v>
      </c>
      <c r="I25" s="62">
        <f t="shared" si="7"/>
        <v>253</v>
      </c>
      <c r="J25" s="62">
        <f t="shared" si="7"/>
        <v>253</v>
      </c>
      <c r="K25" s="62">
        <f t="shared" si="7"/>
        <v>253</v>
      </c>
      <c r="L25" s="62">
        <f t="shared" si="7"/>
        <v>253</v>
      </c>
      <c r="M25" s="62">
        <f t="shared" si="7"/>
        <v>253</v>
      </c>
      <c r="P25" s="62">
        <f>SUM(P3:P24)</f>
        <v>253</v>
      </c>
      <c r="Q25" s="62">
        <f>SUM(Q3:Q24)</f>
        <v>253</v>
      </c>
      <c r="R25" s="62">
        <f>SUM(R3:R24)</f>
        <v>253</v>
      </c>
      <c r="S25" s="62">
        <f>SUM(S3:S24)</f>
        <v>253</v>
      </c>
      <c r="T25" s="62">
        <f>SUM(T3:T24)</f>
        <v>253</v>
      </c>
      <c r="W25" s="62">
        <f t="shared" ref="W25:AC25" si="8">SUM(W3:W24)</f>
        <v>253</v>
      </c>
      <c r="X25" s="62">
        <f t="shared" si="8"/>
        <v>253</v>
      </c>
      <c r="Y25" s="62">
        <f t="shared" si="8"/>
        <v>253</v>
      </c>
      <c r="Z25" s="62">
        <f t="shared" si="8"/>
        <v>253</v>
      </c>
      <c r="AA25" s="62">
        <f t="shared" si="8"/>
        <v>253</v>
      </c>
      <c r="AB25" s="62">
        <f t="shared" si="8"/>
        <v>253</v>
      </c>
      <c r="AC25" s="62">
        <f t="shared" si="8"/>
        <v>253</v>
      </c>
    </row>
    <row r="26" spans="1:37" s="4" customFormat="1" x14ac:dyDescent="0.2">
      <c r="A26" s="4" t="s">
        <v>60</v>
      </c>
      <c r="B26" s="35" t="s">
        <v>84</v>
      </c>
      <c r="C26" s="4" t="s">
        <v>89</v>
      </c>
      <c r="D26" s="4" t="s">
        <v>89</v>
      </c>
      <c r="E26" s="4" t="s">
        <v>76</v>
      </c>
      <c r="F26" s="4" t="s">
        <v>76</v>
      </c>
      <c r="G26" s="4" t="s">
        <v>83</v>
      </c>
      <c r="H26" s="4" t="s">
        <v>76</v>
      </c>
      <c r="I26" s="4" t="s">
        <v>71</v>
      </c>
      <c r="J26" s="4" t="s">
        <v>86</v>
      </c>
      <c r="K26" s="4" t="s">
        <v>84</v>
      </c>
      <c r="L26" s="4" t="s">
        <v>68</v>
      </c>
      <c r="M26" s="4" t="s">
        <v>78</v>
      </c>
      <c r="P26" s="4" t="s">
        <v>84</v>
      </c>
      <c r="Q26" s="4" t="s">
        <v>69</v>
      </c>
      <c r="R26" s="4" t="s">
        <v>72</v>
      </c>
      <c r="S26" s="4" t="s">
        <v>79</v>
      </c>
      <c r="T26" s="4" t="s">
        <v>89</v>
      </c>
      <c r="W26" s="4" t="s">
        <v>77</v>
      </c>
      <c r="X26" s="4" t="s">
        <v>80</v>
      </c>
      <c r="Y26" s="4" t="s">
        <v>76</v>
      </c>
      <c r="Z26" s="4" t="s">
        <v>82</v>
      </c>
      <c r="AA26" s="4" t="s">
        <v>83</v>
      </c>
      <c r="AB26" s="4" t="s">
        <v>80</v>
      </c>
      <c r="AC26" s="4" t="s">
        <v>89</v>
      </c>
      <c r="AG26" s="4" t="s">
        <v>76</v>
      </c>
      <c r="AH26" s="4" t="s">
        <v>71</v>
      </c>
      <c r="AI26" s="4" t="s">
        <v>78</v>
      </c>
      <c r="AJ26" s="4" t="s">
        <v>84</v>
      </c>
      <c r="AK26" s="4" t="s">
        <v>80</v>
      </c>
    </row>
    <row r="27" spans="1:37" s="4" customFormat="1" x14ac:dyDescent="0.2">
      <c r="A27" s="4" t="s">
        <v>61</v>
      </c>
      <c r="B27" s="35" t="s">
        <v>86</v>
      </c>
      <c r="C27" s="4" t="s">
        <v>84</v>
      </c>
      <c r="D27" s="4" t="s">
        <v>84</v>
      </c>
      <c r="E27" s="4" t="s">
        <v>68</v>
      </c>
      <c r="F27" s="4" t="s">
        <v>86</v>
      </c>
      <c r="G27" s="4" t="s">
        <v>88</v>
      </c>
      <c r="H27" s="4" t="s">
        <v>75</v>
      </c>
      <c r="I27" s="4" t="s">
        <v>78</v>
      </c>
      <c r="J27" s="4" t="s">
        <v>86</v>
      </c>
      <c r="K27" s="4" t="s">
        <v>76</v>
      </c>
      <c r="L27" s="4" t="s">
        <v>83</v>
      </c>
      <c r="M27" s="4" t="s">
        <v>76</v>
      </c>
      <c r="P27" s="4" t="s">
        <v>86</v>
      </c>
      <c r="Q27" s="4" t="s">
        <v>72</v>
      </c>
      <c r="R27" s="4" t="s">
        <v>80</v>
      </c>
      <c r="S27" s="4" t="s">
        <v>81</v>
      </c>
      <c r="T27" s="4" t="s">
        <v>76</v>
      </c>
      <c r="W27" s="4" t="s">
        <v>88</v>
      </c>
      <c r="X27" s="4" t="s">
        <v>83</v>
      </c>
      <c r="Y27" s="4" t="s">
        <v>83</v>
      </c>
      <c r="Z27" s="4" t="s">
        <v>69</v>
      </c>
      <c r="AA27" s="4" t="s">
        <v>85</v>
      </c>
      <c r="AB27" s="4" t="s">
        <v>83</v>
      </c>
      <c r="AC27" s="4" t="s">
        <v>88</v>
      </c>
      <c r="AG27" s="4" t="s">
        <v>87</v>
      </c>
      <c r="AH27" s="4" t="s">
        <v>70</v>
      </c>
      <c r="AI27" s="4" t="s">
        <v>75</v>
      </c>
      <c r="AJ27" s="4" t="s">
        <v>88</v>
      </c>
      <c r="AK27" s="4" t="s">
        <v>71</v>
      </c>
    </row>
    <row r="28" spans="1:37" s="4" customFormat="1" x14ac:dyDescent="0.2">
      <c r="A28" s="4" t="s">
        <v>62</v>
      </c>
      <c r="B28" s="35" t="s">
        <v>76</v>
      </c>
      <c r="C28" s="4" t="s">
        <v>86</v>
      </c>
      <c r="D28" s="4" t="s">
        <v>68</v>
      </c>
      <c r="E28" s="4" t="s">
        <v>71</v>
      </c>
      <c r="F28" s="4" t="s">
        <v>72</v>
      </c>
      <c r="G28" s="4" t="s">
        <v>80</v>
      </c>
      <c r="H28" s="4" t="s">
        <v>72</v>
      </c>
      <c r="I28" s="4" t="s">
        <v>76</v>
      </c>
      <c r="J28" s="4" t="s">
        <v>89</v>
      </c>
      <c r="K28" s="4" t="s">
        <v>74</v>
      </c>
      <c r="L28" s="4" t="s">
        <v>87</v>
      </c>
      <c r="M28" s="4" t="s">
        <v>71</v>
      </c>
      <c r="P28" s="4" t="s">
        <v>76</v>
      </c>
      <c r="Q28" s="4" t="s">
        <v>70</v>
      </c>
      <c r="R28" s="4" t="s">
        <v>78</v>
      </c>
      <c r="S28" s="4" t="s">
        <v>80</v>
      </c>
      <c r="T28" s="4" t="s">
        <v>88</v>
      </c>
      <c r="W28" s="4" t="s">
        <v>82</v>
      </c>
      <c r="X28" s="4" t="s">
        <v>71</v>
      </c>
      <c r="Y28" s="4" t="s">
        <v>71</v>
      </c>
      <c r="Z28" s="4" t="s">
        <v>83</v>
      </c>
      <c r="AA28" s="4" t="s">
        <v>76</v>
      </c>
      <c r="AB28" s="4" t="s">
        <v>82</v>
      </c>
      <c r="AC28" s="4" t="s">
        <v>84</v>
      </c>
      <c r="AG28" s="4" t="s">
        <v>81</v>
      </c>
      <c r="AH28" s="4" t="s">
        <v>84</v>
      </c>
      <c r="AI28" s="4" t="s">
        <v>74</v>
      </c>
      <c r="AJ28" s="4" t="s">
        <v>88</v>
      </c>
      <c r="AK28" s="4" t="s">
        <v>69</v>
      </c>
    </row>
    <row r="29" spans="1:37" s="4" customFormat="1" x14ac:dyDescent="0.2">
      <c r="B29" s="35"/>
    </row>
    <row r="30" spans="1:37" s="4" customFormat="1" x14ac:dyDescent="0.2">
      <c r="B30" s="35"/>
    </row>
    <row r="31" spans="1:37" s="4" customFormat="1" x14ac:dyDescent="0.2">
      <c r="A31" s="10"/>
      <c r="B31" s="35"/>
    </row>
    <row r="32" spans="1:37" s="4" customFormat="1" x14ac:dyDescent="0.2">
      <c r="A32" s="11"/>
      <c r="B32" s="35"/>
    </row>
    <row r="33" spans="1:2" s="4" customFormat="1" x14ac:dyDescent="0.2">
      <c r="A33" s="12"/>
      <c r="B33" s="35"/>
    </row>
    <row r="34" spans="1:2" s="4" customFormat="1" x14ac:dyDescent="0.2">
      <c r="A34" s="13"/>
      <c r="B34" s="35"/>
    </row>
    <row r="35" spans="1:2" s="4" customFormat="1" x14ac:dyDescent="0.2">
      <c r="A35" s="14"/>
      <c r="B35" s="35"/>
    </row>
    <row r="36" spans="1:2" s="4" customFormat="1" x14ac:dyDescent="0.2">
      <c r="A36" s="15"/>
      <c r="B36" s="35"/>
    </row>
    <row r="37" spans="1:2" s="4" customFormat="1" x14ac:dyDescent="0.2">
      <c r="A37" s="16"/>
      <c r="B37" s="35"/>
    </row>
    <row r="38" spans="1:2" s="4" customFormat="1" x14ac:dyDescent="0.2">
      <c r="A38" s="17"/>
      <c r="B38" s="35"/>
    </row>
    <row r="39" spans="1:2" s="4" customFormat="1" x14ac:dyDescent="0.2">
      <c r="A39" s="18"/>
      <c r="B39" s="35"/>
    </row>
    <row r="40" spans="1:2" s="4" customFormat="1" x14ac:dyDescent="0.2">
      <c r="A40" s="19"/>
      <c r="B40" s="35"/>
    </row>
    <row r="41" spans="1:2" s="4" customFormat="1" x14ac:dyDescent="0.2">
      <c r="A41" s="20"/>
      <c r="B41" s="35"/>
    </row>
    <row r="42" spans="1:2" s="4" customFormat="1" x14ac:dyDescent="0.2">
      <c r="A42" s="21"/>
      <c r="B42" s="35"/>
    </row>
    <row r="43" spans="1:2" s="4" customFormat="1" x14ac:dyDescent="0.2">
      <c r="A43" s="22"/>
      <c r="B43" s="35"/>
    </row>
    <row r="44" spans="1:2" s="4" customFormat="1" x14ac:dyDescent="0.2">
      <c r="A44" s="23"/>
      <c r="B44" s="35"/>
    </row>
    <row r="45" spans="1:2" s="4" customFormat="1" x14ac:dyDescent="0.2">
      <c r="A45" s="24"/>
      <c r="B45" s="35"/>
    </row>
    <row r="46" spans="1:2" s="4" customFormat="1" x14ac:dyDescent="0.2">
      <c r="A46" s="25"/>
      <c r="B46" s="35"/>
    </row>
    <row r="47" spans="1:2" s="4" customFormat="1" x14ac:dyDescent="0.2">
      <c r="A47" s="26"/>
      <c r="B47" s="35"/>
    </row>
    <row r="48" spans="1:2" s="4" customFormat="1" x14ac:dyDescent="0.2">
      <c r="A48" s="27"/>
      <c r="B48" s="35"/>
    </row>
    <row r="49" spans="1:22" s="4" customFormat="1" x14ac:dyDescent="0.2">
      <c r="A49" s="28"/>
      <c r="B49" s="35"/>
    </row>
    <row r="50" spans="1:22" s="4" customFormat="1" x14ac:dyDescent="0.2">
      <c r="B50" s="35"/>
    </row>
    <row r="51" spans="1:22" s="4" customFormat="1" x14ac:dyDescent="0.2">
      <c r="B51" s="35"/>
      <c r="V51" s="36"/>
    </row>
    <row r="52" spans="1:22" s="4" customFormat="1" x14ac:dyDescent="0.2">
      <c r="B52" s="35"/>
      <c r="V52" s="36"/>
    </row>
    <row r="53" spans="1:22" s="4" customFormat="1" x14ac:dyDescent="0.2">
      <c r="B53" s="35"/>
      <c r="V53" s="36"/>
    </row>
    <row r="54" spans="1:22" s="4" customFormat="1" x14ac:dyDescent="0.2">
      <c r="B54" s="35"/>
      <c r="V54" s="36"/>
    </row>
    <row r="55" spans="1:22" s="4" customFormat="1" x14ac:dyDescent="0.2">
      <c r="B55" s="35"/>
      <c r="V55" s="36"/>
    </row>
    <row r="56" spans="1:22" s="4" customFormat="1" x14ac:dyDescent="0.2">
      <c r="B56" s="35"/>
      <c r="V56" s="36"/>
    </row>
    <row r="57" spans="1:22" s="4" customFormat="1" x14ac:dyDescent="0.2">
      <c r="B57" s="35"/>
      <c r="V57" s="36"/>
    </row>
    <row r="58" spans="1:22" s="4" customFormat="1" x14ac:dyDescent="0.2">
      <c r="B58" s="35"/>
      <c r="V58" s="36"/>
    </row>
    <row r="59" spans="1:22" s="4" customFormat="1" x14ac:dyDescent="0.2">
      <c r="B59" s="35"/>
      <c r="V59" s="36"/>
    </row>
    <row r="60" spans="1:22" s="4" customFormat="1" x14ac:dyDescent="0.2">
      <c r="B60" s="35"/>
      <c r="V60" s="36"/>
    </row>
    <row r="61" spans="1:22" s="4" customFormat="1" x14ac:dyDescent="0.2">
      <c r="B61" s="35"/>
      <c r="V61" s="36"/>
    </row>
    <row r="62" spans="1:22" s="4" customFormat="1" x14ac:dyDescent="0.2">
      <c r="B62" s="35"/>
      <c r="V62" s="36"/>
    </row>
    <row r="63" spans="1:22" s="4" customFormat="1" x14ac:dyDescent="0.2">
      <c r="B63" s="35"/>
      <c r="V63" s="36"/>
    </row>
    <row r="64" spans="1:22" s="4" customFormat="1" x14ac:dyDescent="0.2">
      <c r="B64" s="35"/>
      <c r="V64" s="36"/>
    </row>
    <row r="65" spans="2:22" s="4" customFormat="1" x14ac:dyDescent="0.2">
      <c r="B65" s="35"/>
      <c r="V65" s="36"/>
    </row>
    <row r="66" spans="2:22" s="4" customFormat="1" x14ac:dyDescent="0.2">
      <c r="B66" s="35"/>
      <c r="V66" s="36"/>
    </row>
    <row r="67" spans="2:22" s="4" customFormat="1" x14ac:dyDescent="0.2">
      <c r="B67" s="35"/>
      <c r="V67" s="36"/>
    </row>
    <row r="68" spans="2:22" s="4" customFormat="1" x14ac:dyDescent="0.2">
      <c r="B68" s="35"/>
      <c r="V68" s="36"/>
    </row>
    <row r="69" spans="2:22" s="4" customFormat="1" x14ac:dyDescent="0.2">
      <c r="B69" s="35"/>
      <c r="V69" s="36"/>
    </row>
    <row r="70" spans="2:22" s="4" customFormat="1" x14ac:dyDescent="0.2">
      <c r="B70" s="35"/>
      <c r="V70" s="36"/>
    </row>
    <row r="71" spans="2:22" s="4" customFormat="1" x14ac:dyDescent="0.2">
      <c r="B71" s="35"/>
      <c r="V71" s="36"/>
    </row>
    <row r="72" spans="2:22" s="4" customFormat="1" x14ac:dyDescent="0.2">
      <c r="B72" s="35"/>
      <c r="V72" s="36"/>
    </row>
    <row r="73" spans="2:22" s="4" customFormat="1" x14ac:dyDescent="0.2">
      <c r="B73" s="35"/>
      <c r="V73" s="36"/>
    </row>
    <row r="74" spans="2:22" s="4" customFormat="1" x14ac:dyDescent="0.2">
      <c r="B74" s="35"/>
      <c r="V74" s="36"/>
    </row>
    <row r="75" spans="2:22" s="4" customFormat="1" x14ac:dyDescent="0.2">
      <c r="B75" s="35"/>
      <c r="V75" s="36"/>
    </row>
    <row r="76" spans="2:22" s="4" customFormat="1" x14ac:dyDescent="0.2">
      <c r="B76" s="35"/>
      <c r="V76" s="36"/>
    </row>
    <row r="77" spans="2:22" s="4" customFormat="1" x14ac:dyDescent="0.2">
      <c r="B77" s="35"/>
      <c r="V77" s="36"/>
    </row>
    <row r="78" spans="2:22" s="4" customFormat="1" x14ac:dyDescent="0.2">
      <c r="B78" s="35"/>
      <c r="V78" s="36"/>
    </row>
    <row r="79" spans="2:22" s="4" customFormat="1" x14ac:dyDescent="0.2">
      <c r="B79" s="35"/>
      <c r="V79" s="36"/>
    </row>
    <row r="80" spans="2:22" s="4" customFormat="1" x14ac:dyDescent="0.2">
      <c r="B80" s="35"/>
      <c r="V80" s="36"/>
    </row>
    <row r="81" spans="2:22" s="4" customFormat="1" x14ac:dyDescent="0.2">
      <c r="B81" s="35"/>
      <c r="V81" s="36"/>
    </row>
    <row r="82" spans="2:22" s="4" customFormat="1" x14ac:dyDescent="0.2">
      <c r="B82" s="35"/>
      <c r="V82" s="36"/>
    </row>
    <row r="83" spans="2:22" s="4" customFormat="1" x14ac:dyDescent="0.2">
      <c r="B83" s="35"/>
      <c r="V83" s="36"/>
    </row>
    <row r="84" spans="2:22" s="4" customFormat="1" x14ac:dyDescent="0.2">
      <c r="B84" s="35"/>
      <c r="V84" s="36"/>
    </row>
    <row r="85" spans="2:22" s="4" customFormat="1" x14ac:dyDescent="0.2">
      <c r="B85" s="35"/>
      <c r="V85" s="36"/>
    </row>
    <row r="86" spans="2:22" s="4" customFormat="1" x14ac:dyDescent="0.2">
      <c r="B86" s="35"/>
      <c r="V86" s="36"/>
    </row>
    <row r="87" spans="2:22" s="4" customFormat="1" x14ac:dyDescent="0.2">
      <c r="B87" s="35"/>
      <c r="V87" s="36"/>
    </row>
    <row r="88" spans="2:22" s="4" customFormat="1" x14ac:dyDescent="0.2">
      <c r="B88" s="35"/>
      <c r="V88" s="36"/>
    </row>
    <row r="89" spans="2:22" s="4" customFormat="1" x14ac:dyDescent="0.2">
      <c r="B89" s="35"/>
      <c r="V89" s="36"/>
    </row>
    <row r="90" spans="2:22" s="4" customFormat="1" x14ac:dyDescent="0.2">
      <c r="B90" s="35"/>
      <c r="V90" s="36"/>
    </row>
    <row r="91" spans="2:22" s="4" customFormat="1" x14ac:dyDescent="0.2">
      <c r="B91" s="35"/>
      <c r="V91" s="36"/>
    </row>
    <row r="92" spans="2:22" s="4" customFormat="1" x14ac:dyDescent="0.2">
      <c r="B92" s="35"/>
      <c r="V92" s="36"/>
    </row>
    <row r="93" spans="2:22" s="4" customFormat="1" x14ac:dyDescent="0.2">
      <c r="B93" s="35"/>
      <c r="V93" s="36"/>
    </row>
    <row r="94" spans="2:22" s="4" customFormat="1" x14ac:dyDescent="0.2">
      <c r="B94" s="35"/>
      <c r="V94" s="36"/>
    </row>
    <row r="95" spans="2:22" s="4" customFormat="1" x14ac:dyDescent="0.2">
      <c r="B95" s="35"/>
      <c r="V95" s="36"/>
    </row>
    <row r="96" spans="2:22" s="4" customFormat="1" x14ac:dyDescent="0.2">
      <c r="B96" s="35"/>
      <c r="V96" s="36"/>
    </row>
    <row r="97" spans="2:22" s="4" customFormat="1" x14ac:dyDescent="0.2">
      <c r="B97" s="35"/>
      <c r="V97" s="36"/>
    </row>
    <row r="98" spans="2:22" s="4" customFormat="1" x14ac:dyDescent="0.2">
      <c r="B98" s="35"/>
      <c r="V98" s="36"/>
    </row>
    <row r="99" spans="2:22" s="4" customFormat="1" x14ac:dyDescent="0.2">
      <c r="B99" s="35"/>
      <c r="V99" s="36"/>
    </row>
    <row r="100" spans="2:22" s="4" customFormat="1" x14ac:dyDescent="0.2">
      <c r="B100" s="35"/>
      <c r="V100" s="36"/>
    </row>
    <row r="101" spans="2:22" s="4" customFormat="1" x14ac:dyDescent="0.2">
      <c r="B101" s="35"/>
      <c r="V101" s="36"/>
    </row>
    <row r="102" spans="2:22" s="4" customFormat="1" x14ac:dyDescent="0.2">
      <c r="B102" s="35"/>
      <c r="V102" s="36"/>
    </row>
    <row r="103" spans="2:22" s="4" customFormat="1" x14ac:dyDescent="0.2">
      <c r="B103" s="35"/>
      <c r="V103" s="36"/>
    </row>
    <row r="104" spans="2:22" s="4" customFormat="1" x14ac:dyDescent="0.2">
      <c r="B104" s="35"/>
      <c r="V104" s="36"/>
    </row>
    <row r="105" spans="2:22" s="4" customFormat="1" x14ac:dyDescent="0.2">
      <c r="B105" s="35"/>
      <c r="V105" s="36"/>
    </row>
    <row r="106" spans="2:22" s="4" customFormat="1" x14ac:dyDescent="0.2">
      <c r="B106" s="35"/>
      <c r="V106" s="36"/>
    </row>
    <row r="107" spans="2:22" s="4" customFormat="1" x14ac:dyDescent="0.2">
      <c r="B107" s="35"/>
      <c r="V107" s="36"/>
    </row>
    <row r="108" spans="2:22" s="4" customFormat="1" x14ac:dyDescent="0.2">
      <c r="B108" s="35"/>
      <c r="V108" s="36"/>
    </row>
    <row r="109" spans="2:22" s="4" customFormat="1" x14ac:dyDescent="0.2">
      <c r="B109" s="35"/>
      <c r="V109" s="36"/>
    </row>
    <row r="110" spans="2:22" s="4" customFormat="1" x14ac:dyDescent="0.2">
      <c r="B110" s="35"/>
      <c r="V110" s="36"/>
    </row>
    <row r="111" spans="2:22" s="4" customFormat="1" x14ac:dyDescent="0.2">
      <c r="B111" s="35"/>
      <c r="V111" s="36"/>
    </row>
    <row r="112" spans="2:22" s="4" customFormat="1" x14ac:dyDescent="0.2">
      <c r="B112" s="35"/>
      <c r="V112" s="36"/>
    </row>
    <row r="113" spans="2:22" s="4" customFormat="1" x14ac:dyDescent="0.2">
      <c r="B113" s="35"/>
      <c r="V113" s="36"/>
    </row>
    <row r="114" spans="2:22" s="4" customFormat="1" x14ac:dyDescent="0.2">
      <c r="B114" s="35"/>
      <c r="V114" s="36"/>
    </row>
    <row r="115" spans="2:22" s="4" customFormat="1" x14ac:dyDescent="0.2">
      <c r="B115" s="35"/>
      <c r="V115" s="36"/>
    </row>
    <row r="116" spans="2:22" s="4" customFormat="1" x14ac:dyDescent="0.2">
      <c r="B116" s="35"/>
      <c r="V116" s="36"/>
    </row>
    <row r="117" spans="2:22" s="4" customFormat="1" x14ac:dyDescent="0.2">
      <c r="B117" s="35"/>
      <c r="V117" s="36"/>
    </row>
    <row r="118" spans="2:22" s="4" customFormat="1" x14ac:dyDescent="0.2">
      <c r="B118" s="35"/>
      <c r="V118" s="36"/>
    </row>
    <row r="119" spans="2:22" s="4" customFormat="1" x14ac:dyDescent="0.2">
      <c r="B119" s="35"/>
      <c r="V119" s="36"/>
    </row>
    <row r="120" spans="2:22" s="4" customFormat="1" x14ac:dyDescent="0.2">
      <c r="B120" s="35"/>
      <c r="V120" s="36"/>
    </row>
    <row r="121" spans="2:22" s="4" customFormat="1" x14ac:dyDescent="0.2">
      <c r="B121" s="35"/>
      <c r="V121" s="36"/>
    </row>
    <row r="122" spans="2:22" s="4" customFormat="1" x14ac:dyDescent="0.2">
      <c r="B122" s="35"/>
      <c r="V122" s="36"/>
    </row>
    <row r="123" spans="2:22" s="4" customFormat="1" x14ac:dyDescent="0.2">
      <c r="B123" s="35"/>
      <c r="V123" s="36"/>
    </row>
    <row r="124" spans="2:22" s="4" customFormat="1" x14ac:dyDescent="0.2">
      <c r="B124" s="35"/>
      <c r="V124" s="36"/>
    </row>
    <row r="125" spans="2:22" s="4" customFormat="1" x14ac:dyDescent="0.2">
      <c r="B125" s="35"/>
      <c r="V125" s="36"/>
    </row>
    <row r="126" spans="2:22" s="4" customFormat="1" x14ac:dyDescent="0.2">
      <c r="B126" s="35"/>
      <c r="V126" s="36"/>
    </row>
    <row r="127" spans="2:22" s="4" customFormat="1" x14ac:dyDescent="0.2">
      <c r="B127" s="35"/>
      <c r="V127" s="36"/>
    </row>
    <row r="128" spans="2:22" s="4" customFormat="1" x14ac:dyDescent="0.2">
      <c r="B128" s="35"/>
      <c r="V128" s="36"/>
    </row>
    <row r="129" spans="2:22" s="4" customFormat="1" x14ac:dyDescent="0.2">
      <c r="B129" s="35"/>
      <c r="V129" s="36"/>
    </row>
    <row r="130" spans="2:22" s="4" customFormat="1" x14ac:dyDescent="0.2">
      <c r="B130" s="35"/>
      <c r="V130" s="36"/>
    </row>
    <row r="131" spans="2:22" s="4" customFormat="1" x14ac:dyDescent="0.2">
      <c r="B131" s="35"/>
      <c r="V131" s="36"/>
    </row>
    <row r="132" spans="2:22" s="4" customFormat="1" x14ac:dyDescent="0.2">
      <c r="B132" s="35"/>
      <c r="V132" s="36"/>
    </row>
    <row r="133" spans="2:22" s="4" customFormat="1" x14ac:dyDescent="0.2">
      <c r="B133" s="35"/>
      <c r="V133" s="36"/>
    </row>
    <row r="134" spans="2:22" s="4" customFormat="1" x14ac:dyDescent="0.2">
      <c r="B134" s="35"/>
      <c r="V134" s="36"/>
    </row>
    <row r="135" spans="2:22" s="4" customFormat="1" x14ac:dyDescent="0.2">
      <c r="B135" s="35"/>
      <c r="V135" s="36"/>
    </row>
    <row r="136" spans="2:22" s="4" customFormat="1" x14ac:dyDescent="0.2">
      <c r="B136" s="35"/>
      <c r="V136" s="36"/>
    </row>
    <row r="137" spans="2:22" s="4" customFormat="1" x14ac:dyDescent="0.2">
      <c r="B137" s="35"/>
      <c r="V137" s="36"/>
    </row>
    <row r="138" spans="2:22" s="4" customFormat="1" x14ac:dyDescent="0.2">
      <c r="B138" s="35"/>
      <c r="V138" s="36"/>
    </row>
    <row r="139" spans="2:22" s="4" customFormat="1" x14ac:dyDescent="0.2">
      <c r="B139" s="35"/>
      <c r="V139" s="36"/>
    </row>
    <row r="140" spans="2:22" s="4" customFormat="1" x14ac:dyDescent="0.2">
      <c r="B140" s="35"/>
      <c r="V140" s="36"/>
    </row>
    <row r="141" spans="2:22" s="4" customFormat="1" x14ac:dyDescent="0.2">
      <c r="B141" s="35"/>
      <c r="V141" s="36"/>
    </row>
    <row r="142" spans="2:22" s="4" customFormat="1" x14ac:dyDescent="0.2">
      <c r="B142" s="35"/>
      <c r="V142" s="36"/>
    </row>
    <row r="143" spans="2:22" s="4" customFormat="1" x14ac:dyDescent="0.2">
      <c r="B143" s="35"/>
      <c r="V143" s="36"/>
    </row>
    <row r="144" spans="2:22" s="4" customFormat="1" x14ac:dyDescent="0.2">
      <c r="B144" s="35"/>
      <c r="V144" s="36"/>
    </row>
    <row r="145" spans="2:22" s="4" customFormat="1" x14ac:dyDescent="0.2">
      <c r="B145" s="35"/>
      <c r="V145" s="36"/>
    </row>
    <row r="146" spans="2:22" s="4" customFormat="1" x14ac:dyDescent="0.2">
      <c r="B146" s="35"/>
      <c r="V146" s="36"/>
    </row>
    <row r="147" spans="2:22" s="4" customFormat="1" x14ac:dyDescent="0.2">
      <c r="B147" s="35"/>
      <c r="V147" s="36"/>
    </row>
    <row r="148" spans="2:22" s="4" customFormat="1" x14ac:dyDescent="0.2">
      <c r="B148" s="35"/>
      <c r="V148" s="36"/>
    </row>
    <row r="149" spans="2:22" s="4" customFormat="1" x14ac:dyDescent="0.2">
      <c r="B149" s="35"/>
      <c r="V149" s="36"/>
    </row>
    <row r="150" spans="2:22" s="4" customFormat="1" x14ac:dyDescent="0.2">
      <c r="B150" s="35"/>
      <c r="V150" s="36"/>
    </row>
    <row r="151" spans="2:22" s="4" customFormat="1" x14ac:dyDescent="0.2">
      <c r="B151" s="35"/>
      <c r="V151" s="36"/>
    </row>
    <row r="152" spans="2:22" s="4" customFormat="1" x14ac:dyDescent="0.2">
      <c r="B152" s="35"/>
      <c r="V152" s="36"/>
    </row>
    <row r="153" spans="2:22" s="4" customFormat="1" x14ac:dyDescent="0.2">
      <c r="B153" s="35"/>
      <c r="V153" s="36"/>
    </row>
    <row r="154" spans="2:22" s="4" customFormat="1" x14ac:dyDescent="0.2">
      <c r="B154" s="35"/>
      <c r="V154" s="36"/>
    </row>
    <row r="155" spans="2:22" s="4" customFormat="1" x14ac:dyDescent="0.2">
      <c r="B155" s="35"/>
      <c r="V155" s="36"/>
    </row>
    <row r="156" spans="2:22" s="4" customFormat="1" x14ac:dyDescent="0.2">
      <c r="B156" s="35"/>
      <c r="V156" s="36"/>
    </row>
    <row r="157" spans="2:22" s="4" customFormat="1" x14ac:dyDescent="0.2">
      <c r="B157" s="35"/>
      <c r="V157" s="36"/>
    </row>
    <row r="158" spans="2:22" s="4" customFormat="1" x14ac:dyDescent="0.2">
      <c r="B158" s="35"/>
      <c r="V158" s="36"/>
    </row>
    <row r="159" spans="2:22" s="4" customFormat="1" x14ac:dyDescent="0.2">
      <c r="B159" s="35"/>
      <c r="V159" s="36"/>
    </row>
    <row r="160" spans="2:22" s="4" customFormat="1" x14ac:dyDescent="0.2">
      <c r="B160" s="35"/>
      <c r="V160" s="36"/>
    </row>
    <row r="161" spans="2:22" s="4" customFormat="1" x14ac:dyDescent="0.2">
      <c r="B161" s="35"/>
      <c r="V161" s="36"/>
    </row>
    <row r="162" spans="2:22" s="4" customFormat="1" x14ac:dyDescent="0.2">
      <c r="B162" s="35"/>
      <c r="V162" s="36"/>
    </row>
    <row r="163" spans="2:22" s="4" customFormat="1" x14ac:dyDescent="0.2">
      <c r="B163" s="35"/>
      <c r="V163" s="36"/>
    </row>
    <row r="164" spans="2:22" s="4" customFormat="1" x14ac:dyDescent="0.2">
      <c r="B164" s="35"/>
      <c r="V164" s="36"/>
    </row>
    <row r="165" spans="2:22" s="4" customFormat="1" x14ac:dyDescent="0.2">
      <c r="B165" s="35"/>
      <c r="V165" s="36"/>
    </row>
    <row r="166" spans="2:22" s="4" customFormat="1" x14ac:dyDescent="0.2">
      <c r="B166" s="35"/>
      <c r="V166" s="36"/>
    </row>
    <row r="167" spans="2:22" s="4" customFormat="1" x14ac:dyDescent="0.2">
      <c r="B167" s="35"/>
      <c r="V167" s="36"/>
    </row>
    <row r="168" spans="2:22" s="4" customFormat="1" x14ac:dyDescent="0.2">
      <c r="B168" s="35"/>
      <c r="V168" s="36"/>
    </row>
    <row r="169" spans="2:22" s="4" customFormat="1" x14ac:dyDescent="0.2">
      <c r="B169" s="35"/>
      <c r="V169" s="36"/>
    </row>
    <row r="170" spans="2:22" s="4" customFormat="1" x14ac:dyDescent="0.2">
      <c r="B170" s="35"/>
      <c r="V170" s="36"/>
    </row>
    <row r="171" spans="2:22" s="4" customFormat="1" x14ac:dyDescent="0.2">
      <c r="B171" s="35"/>
      <c r="V171" s="36"/>
    </row>
    <row r="172" spans="2:22" s="4" customFormat="1" x14ac:dyDescent="0.2">
      <c r="B172" s="35"/>
      <c r="V172" s="36"/>
    </row>
    <row r="173" spans="2:22" s="4" customFormat="1" x14ac:dyDescent="0.2">
      <c r="B173" s="35"/>
      <c r="V173" s="36"/>
    </row>
    <row r="174" spans="2:22" s="4" customFormat="1" x14ac:dyDescent="0.2">
      <c r="B174" s="35"/>
      <c r="V174" s="36"/>
    </row>
    <row r="175" spans="2:22" s="4" customFormat="1" x14ac:dyDescent="0.2">
      <c r="B175" s="35"/>
      <c r="V175" s="36"/>
    </row>
    <row r="176" spans="2:22" s="4" customFormat="1" x14ac:dyDescent="0.2">
      <c r="B176" s="35"/>
      <c r="V176" s="36"/>
    </row>
    <row r="177" spans="2:22" s="4" customFormat="1" x14ac:dyDescent="0.2">
      <c r="B177" s="35"/>
      <c r="V177" s="36"/>
    </row>
    <row r="178" spans="2:22" s="4" customFormat="1" x14ac:dyDescent="0.2">
      <c r="B178" s="35"/>
      <c r="V178" s="36"/>
    </row>
    <row r="179" spans="2:22" s="4" customFormat="1" x14ac:dyDescent="0.2">
      <c r="B179" s="35"/>
      <c r="V179" s="36"/>
    </row>
    <row r="180" spans="2:22" s="4" customFormat="1" x14ac:dyDescent="0.2">
      <c r="B180" s="35"/>
      <c r="V180" s="36"/>
    </row>
    <row r="181" spans="2:22" s="4" customFormat="1" x14ac:dyDescent="0.2">
      <c r="B181" s="35"/>
      <c r="V181" s="36"/>
    </row>
    <row r="182" spans="2:22" s="4" customFormat="1" x14ac:dyDescent="0.2">
      <c r="B182" s="35"/>
      <c r="V182" s="36"/>
    </row>
    <row r="183" spans="2:22" s="4" customFormat="1" x14ac:dyDescent="0.2">
      <c r="B183" s="35"/>
      <c r="V183" s="36"/>
    </row>
    <row r="184" spans="2:22" s="4" customFormat="1" x14ac:dyDescent="0.2">
      <c r="B184" s="35"/>
      <c r="V184" s="36"/>
    </row>
    <row r="185" spans="2:22" s="4" customFormat="1" x14ac:dyDescent="0.2">
      <c r="B185" s="35"/>
      <c r="V185" s="36"/>
    </row>
    <row r="186" spans="2:22" s="4" customFormat="1" x14ac:dyDescent="0.2">
      <c r="B186" s="35"/>
      <c r="V186" s="36"/>
    </row>
    <row r="187" spans="2:22" s="4" customFormat="1" x14ac:dyDescent="0.2">
      <c r="B187" s="35"/>
      <c r="V187" s="36"/>
    </row>
    <row r="188" spans="2:22" s="4" customFormat="1" x14ac:dyDescent="0.2">
      <c r="B188" s="35"/>
      <c r="V188" s="36"/>
    </row>
    <row r="189" spans="2:22" s="4" customFormat="1" x14ac:dyDescent="0.2">
      <c r="B189" s="35"/>
      <c r="V189" s="36"/>
    </row>
    <row r="190" spans="2:22" s="4" customFormat="1" x14ac:dyDescent="0.2">
      <c r="B190" s="35"/>
      <c r="V190" s="36"/>
    </row>
    <row r="191" spans="2:22" s="4" customFormat="1" x14ac:dyDescent="0.2">
      <c r="B191" s="35"/>
      <c r="V191" s="36"/>
    </row>
    <row r="192" spans="2:22" s="4" customFormat="1" x14ac:dyDescent="0.2">
      <c r="B192" s="35"/>
      <c r="V192" s="36"/>
    </row>
    <row r="193" spans="2:22" s="4" customFormat="1" x14ac:dyDescent="0.2">
      <c r="B193" s="35"/>
      <c r="V193" s="36"/>
    </row>
    <row r="194" spans="2:22" s="4" customFormat="1" x14ac:dyDescent="0.2">
      <c r="B194" s="35"/>
      <c r="V194" s="36"/>
    </row>
    <row r="195" spans="2:22" s="4" customFormat="1" x14ac:dyDescent="0.2">
      <c r="B195" s="35"/>
      <c r="V195" s="36"/>
    </row>
    <row r="196" spans="2:22" s="4" customFormat="1" x14ac:dyDescent="0.2">
      <c r="B196" s="35"/>
      <c r="V196" s="36"/>
    </row>
    <row r="197" spans="2:22" s="4" customFormat="1" x14ac:dyDescent="0.2">
      <c r="B197" s="35"/>
      <c r="V197" s="36"/>
    </row>
    <row r="198" spans="2:22" s="4" customFormat="1" x14ac:dyDescent="0.2">
      <c r="B198" s="35"/>
      <c r="V198" s="36"/>
    </row>
    <row r="199" spans="2:22" s="4" customFormat="1" x14ac:dyDescent="0.2">
      <c r="B199" s="35"/>
      <c r="V199" s="36"/>
    </row>
    <row r="200" spans="2:22" s="4" customFormat="1" x14ac:dyDescent="0.2">
      <c r="B200" s="35"/>
      <c r="V200" s="36"/>
    </row>
    <row r="201" spans="2:22" s="4" customFormat="1" x14ac:dyDescent="0.2">
      <c r="B201" s="35"/>
      <c r="V201" s="36"/>
    </row>
    <row r="202" spans="2:22" s="4" customFormat="1" x14ac:dyDescent="0.2">
      <c r="B202" s="35"/>
      <c r="V202" s="36"/>
    </row>
    <row r="203" spans="2:22" s="4" customFormat="1" x14ac:dyDescent="0.2">
      <c r="B203" s="35"/>
      <c r="V203" s="36"/>
    </row>
    <row r="204" spans="2:22" s="4" customFormat="1" x14ac:dyDescent="0.2">
      <c r="B204" s="35"/>
      <c r="V204" s="36"/>
    </row>
    <row r="205" spans="2:22" s="4" customFormat="1" x14ac:dyDescent="0.2">
      <c r="B205" s="35"/>
      <c r="V205" s="36"/>
    </row>
    <row r="206" spans="2:22" s="4" customFormat="1" x14ac:dyDescent="0.2">
      <c r="B206" s="35"/>
      <c r="V206" s="36"/>
    </row>
    <row r="207" spans="2:22" s="4" customFormat="1" x14ac:dyDescent="0.2">
      <c r="B207" s="35"/>
      <c r="V207" s="36"/>
    </row>
    <row r="208" spans="2:22" s="4" customFormat="1" x14ac:dyDescent="0.2">
      <c r="B208" s="35"/>
      <c r="V208" s="36"/>
    </row>
    <row r="209" spans="2:22" s="4" customFormat="1" x14ac:dyDescent="0.2">
      <c r="B209" s="35"/>
      <c r="V209" s="36"/>
    </row>
    <row r="210" spans="2:22" s="4" customFormat="1" x14ac:dyDescent="0.2">
      <c r="B210" s="35"/>
      <c r="V210" s="36"/>
    </row>
    <row r="211" spans="2:22" s="4" customFormat="1" x14ac:dyDescent="0.2">
      <c r="B211" s="35"/>
      <c r="V211" s="36"/>
    </row>
    <row r="212" spans="2:22" s="4" customFormat="1" x14ac:dyDescent="0.2">
      <c r="B212" s="35"/>
      <c r="V212" s="36"/>
    </row>
    <row r="213" spans="2:22" s="4" customFormat="1" x14ac:dyDescent="0.2">
      <c r="B213" s="35"/>
      <c r="V213" s="36"/>
    </row>
    <row r="214" spans="2:22" s="4" customFormat="1" x14ac:dyDescent="0.2">
      <c r="B214" s="35"/>
      <c r="V214" s="36"/>
    </row>
    <row r="215" spans="2:22" s="4" customFormat="1" x14ac:dyDescent="0.2">
      <c r="B215" s="35"/>
      <c r="V215" s="36"/>
    </row>
    <row r="216" spans="2:22" s="4" customFormat="1" x14ac:dyDescent="0.2">
      <c r="B216" s="35"/>
      <c r="V216" s="36"/>
    </row>
    <row r="217" spans="2:22" s="4" customFormat="1" x14ac:dyDescent="0.2">
      <c r="B217" s="35"/>
      <c r="V217" s="36"/>
    </row>
    <row r="218" spans="2:22" s="4" customFormat="1" x14ac:dyDescent="0.2">
      <c r="B218" s="35"/>
      <c r="V218" s="36"/>
    </row>
    <row r="219" spans="2:22" s="4" customFormat="1" x14ac:dyDescent="0.2">
      <c r="B219" s="35"/>
      <c r="V219" s="36"/>
    </row>
    <row r="220" spans="2:22" s="4" customFormat="1" x14ac:dyDescent="0.2">
      <c r="B220" s="35"/>
      <c r="V220" s="36"/>
    </row>
    <row r="221" spans="2:22" s="4" customFormat="1" x14ac:dyDescent="0.2">
      <c r="B221" s="35"/>
      <c r="V221" s="36"/>
    </row>
    <row r="222" spans="2:22" s="4" customFormat="1" x14ac:dyDescent="0.2">
      <c r="B222" s="35"/>
      <c r="V222" s="36"/>
    </row>
    <row r="223" spans="2:22" s="4" customFormat="1" x14ac:dyDescent="0.2">
      <c r="B223" s="35"/>
      <c r="V223" s="36"/>
    </row>
    <row r="224" spans="2:22" s="4" customFormat="1" x14ac:dyDescent="0.2">
      <c r="B224" s="35"/>
      <c r="V224" s="36"/>
    </row>
    <row r="225" spans="2:22" s="4" customFormat="1" x14ac:dyDescent="0.2">
      <c r="B225" s="35"/>
      <c r="V225" s="36"/>
    </row>
    <row r="226" spans="2:22" s="4" customFormat="1" x14ac:dyDescent="0.2">
      <c r="B226" s="35"/>
      <c r="V226" s="36"/>
    </row>
    <row r="227" spans="2:22" s="4" customFormat="1" x14ac:dyDescent="0.2">
      <c r="B227" s="35"/>
      <c r="V227" s="36"/>
    </row>
    <row r="228" spans="2:22" s="4" customFormat="1" x14ac:dyDescent="0.2">
      <c r="B228" s="35"/>
      <c r="V228" s="36"/>
    </row>
    <row r="229" spans="2:22" s="4" customFormat="1" x14ac:dyDescent="0.2">
      <c r="B229" s="35"/>
      <c r="V229" s="36"/>
    </row>
    <row r="230" spans="2:22" s="4" customFormat="1" x14ac:dyDescent="0.2">
      <c r="B230" s="35"/>
      <c r="V230" s="36"/>
    </row>
    <row r="231" spans="2:22" s="4" customFormat="1" x14ac:dyDescent="0.2">
      <c r="B231" s="35"/>
      <c r="V231" s="36"/>
    </row>
    <row r="232" spans="2:22" s="4" customFormat="1" x14ac:dyDescent="0.2">
      <c r="B232" s="35"/>
      <c r="V232" s="36"/>
    </row>
    <row r="233" spans="2:22" s="4" customFormat="1" x14ac:dyDescent="0.2">
      <c r="B233" s="35"/>
      <c r="V233" s="36"/>
    </row>
    <row r="234" spans="2:22" s="4" customFormat="1" x14ac:dyDescent="0.2">
      <c r="B234" s="35"/>
      <c r="V234" s="36"/>
    </row>
    <row r="235" spans="2:22" s="4" customFormat="1" x14ac:dyDescent="0.2">
      <c r="B235" s="35"/>
      <c r="V235" s="36"/>
    </row>
    <row r="236" spans="2:22" s="4" customFormat="1" x14ac:dyDescent="0.2">
      <c r="B236" s="35"/>
      <c r="V236" s="36"/>
    </row>
    <row r="237" spans="2:22" s="4" customFormat="1" x14ac:dyDescent="0.2">
      <c r="B237" s="35"/>
      <c r="V237" s="36"/>
    </row>
    <row r="238" spans="2:22" s="4" customFormat="1" x14ac:dyDescent="0.2">
      <c r="B238" s="35"/>
      <c r="V238" s="36"/>
    </row>
    <row r="239" spans="2:22" s="4" customFormat="1" x14ac:dyDescent="0.2">
      <c r="B239" s="35"/>
      <c r="V239" s="36"/>
    </row>
    <row r="240" spans="2:22" s="4" customFormat="1" x14ac:dyDescent="0.2">
      <c r="B240" s="35"/>
      <c r="V240" s="36"/>
    </row>
    <row r="241" spans="2:22" s="4" customFormat="1" x14ac:dyDescent="0.2">
      <c r="B241" s="35"/>
      <c r="V241" s="36"/>
    </row>
    <row r="242" spans="2:22" s="4" customFormat="1" x14ac:dyDescent="0.2">
      <c r="B242" s="35"/>
      <c r="V242" s="36"/>
    </row>
    <row r="243" spans="2:22" s="4" customFormat="1" x14ac:dyDescent="0.2">
      <c r="B243" s="35"/>
      <c r="V243" s="36"/>
    </row>
    <row r="244" spans="2:22" s="4" customFormat="1" x14ac:dyDescent="0.2">
      <c r="B244" s="35"/>
      <c r="V244" s="36"/>
    </row>
    <row r="245" spans="2:22" s="4" customFormat="1" x14ac:dyDescent="0.2">
      <c r="B245" s="35"/>
      <c r="V245" s="36"/>
    </row>
    <row r="246" spans="2:22" s="4" customFormat="1" x14ac:dyDescent="0.2">
      <c r="B246" s="35"/>
      <c r="V246" s="36"/>
    </row>
    <row r="247" spans="2:22" s="4" customFormat="1" x14ac:dyDescent="0.2">
      <c r="B247" s="35"/>
      <c r="V247" s="36"/>
    </row>
    <row r="248" spans="2:22" s="4" customFormat="1" x14ac:dyDescent="0.2">
      <c r="B248" s="35"/>
      <c r="V248" s="36"/>
    </row>
    <row r="249" spans="2:22" s="4" customFormat="1" x14ac:dyDescent="0.2">
      <c r="B249" s="35"/>
      <c r="V249" s="36"/>
    </row>
    <row r="250" spans="2:22" s="4" customFormat="1" x14ac:dyDescent="0.2">
      <c r="B250" s="35"/>
      <c r="V250" s="36"/>
    </row>
    <row r="251" spans="2:22" s="4" customFormat="1" x14ac:dyDescent="0.2">
      <c r="B251" s="35"/>
      <c r="V251" s="36"/>
    </row>
    <row r="252" spans="2:22" s="4" customFormat="1" x14ac:dyDescent="0.2">
      <c r="B252" s="35"/>
      <c r="V252" s="36"/>
    </row>
    <row r="253" spans="2:22" s="4" customFormat="1" x14ac:dyDescent="0.2">
      <c r="B253" s="35"/>
      <c r="V253" s="36"/>
    </row>
    <row r="254" spans="2:22" s="4" customFormat="1" x14ac:dyDescent="0.2">
      <c r="B254" s="35"/>
      <c r="V254" s="36"/>
    </row>
    <row r="255" spans="2:22" s="4" customFormat="1" x14ac:dyDescent="0.2">
      <c r="B255" s="35"/>
      <c r="V255" s="36"/>
    </row>
    <row r="256" spans="2:22" s="4" customFormat="1" x14ac:dyDescent="0.2">
      <c r="B256" s="35"/>
      <c r="V256" s="36"/>
    </row>
    <row r="257" spans="2:22" s="4" customFormat="1" x14ac:dyDescent="0.2">
      <c r="B257" s="35"/>
      <c r="V257" s="36"/>
    </row>
    <row r="258" spans="2:22" s="4" customFormat="1" x14ac:dyDescent="0.2">
      <c r="B258" s="35"/>
      <c r="V258" s="36"/>
    </row>
    <row r="259" spans="2:22" s="4" customFormat="1" x14ac:dyDescent="0.2">
      <c r="B259" s="35"/>
      <c r="V259" s="36"/>
    </row>
    <row r="260" spans="2:22" s="4" customFormat="1" x14ac:dyDescent="0.2">
      <c r="B260" s="35"/>
      <c r="V260" s="36"/>
    </row>
    <row r="261" spans="2:22" s="4" customFormat="1" x14ac:dyDescent="0.2">
      <c r="B261" s="35"/>
      <c r="V261" s="36"/>
    </row>
    <row r="262" spans="2:22" s="4" customFormat="1" x14ac:dyDescent="0.2">
      <c r="B262" s="35"/>
      <c r="V262" s="36"/>
    </row>
    <row r="263" spans="2:22" s="4" customFormat="1" x14ac:dyDescent="0.2">
      <c r="B263" s="35"/>
      <c r="V263" s="36"/>
    </row>
    <row r="264" spans="2:22" s="4" customFormat="1" x14ac:dyDescent="0.2">
      <c r="B264" s="35"/>
      <c r="V264" s="36"/>
    </row>
    <row r="265" spans="2:22" s="4" customFormat="1" x14ac:dyDescent="0.2">
      <c r="B265" s="35"/>
      <c r="V265" s="36"/>
    </row>
    <row r="266" spans="2:22" s="4" customFormat="1" x14ac:dyDescent="0.2">
      <c r="B266" s="35"/>
      <c r="V266" s="36"/>
    </row>
    <row r="267" spans="2:22" s="4" customFormat="1" x14ac:dyDescent="0.2">
      <c r="B267" s="35"/>
      <c r="V267" s="36"/>
    </row>
    <row r="268" spans="2:22" s="4" customFormat="1" x14ac:dyDescent="0.2">
      <c r="B268" s="35"/>
      <c r="V268" s="36"/>
    </row>
    <row r="269" spans="2:22" s="4" customFormat="1" x14ac:dyDescent="0.2">
      <c r="B269" s="35"/>
      <c r="V269" s="36"/>
    </row>
    <row r="270" spans="2:22" s="4" customFormat="1" x14ac:dyDescent="0.2">
      <c r="B270" s="35"/>
      <c r="V270" s="36"/>
    </row>
    <row r="271" spans="2:22" s="4" customFormat="1" x14ac:dyDescent="0.2">
      <c r="B271" s="35"/>
      <c r="V271" s="36"/>
    </row>
    <row r="272" spans="2:22" s="4" customFormat="1" x14ac:dyDescent="0.2">
      <c r="B272" s="35"/>
      <c r="V272" s="36"/>
    </row>
    <row r="273" spans="2:22" s="4" customFormat="1" x14ac:dyDescent="0.2">
      <c r="B273" s="35"/>
      <c r="V273" s="36"/>
    </row>
    <row r="274" spans="2:22" s="4" customFormat="1" x14ac:dyDescent="0.2">
      <c r="B274" s="35"/>
      <c r="V274" s="36"/>
    </row>
    <row r="275" spans="2:22" s="4" customFormat="1" x14ac:dyDescent="0.2">
      <c r="B275" s="35"/>
      <c r="V275" s="36"/>
    </row>
    <row r="276" spans="2:22" s="4" customFormat="1" x14ac:dyDescent="0.2">
      <c r="B276" s="35"/>
      <c r="V276" s="36"/>
    </row>
    <row r="277" spans="2:22" s="4" customFormat="1" x14ac:dyDescent="0.2">
      <c r="B277" s="35"/>
      <c r="V277" s="36"/>
    </row>
    <row r="278" spans="2:22" s="4" customFormat="1" x14ac:dyDescent="0.2">
      <c r="B278" s="35"/>
      <c r="V278" s="36"/>
    </row>
    <row r="279" spans="2:22" s="4" customFormat="1" x14ac:dyDescent="0.2">
      <c r="B279" s="35"/>
      <c r="V279" s="36"/>
    </row>
    <row r="280" spans="2:22" s="4" customFormat="1" x14ac:dyDescent="0.2">
      <c r="B280" s="35"/>
      <c r="V280" s="36"/>
    </row>
    <row r="281" spans="2:22" s="4" customFormat="1" x14ac:dyDescent="0.2">
      <c r="B281" s="35"/>
      <c r="V281" s="36"/>
    </row>
    <row r="282" spans="2:22" s="4" customFormat="1" x14ac:dyDescent="0.2">
      <c r="B282" s="35"/>
      <c r="V282" s="36"/>
    </row>
    <row r="283" spans="2:22" s="4" customFormat="1" x14ac:dyDescent="0.2">
      <c r="B283" s="35"/>
      <c r="V283" s="36"/>
    </row>
    <row r="284" spans="2:22" s="4" customFormat="1" x14ac:dyDescent="0.2">
      <c r="B284" s="35"/>
      <c r="V284" s="36"/>
    </row>
    <row r="285" spans="2:22" s="4" customFormat="1" x14ac:dyDescent="0.2">
      <c r="B285" s="35"/>
      <c r="V285" s="36"/>
    </row>
    <row r="286" spans="2:22" s="4" customFormat="1" x14ac:dyDescent="0.2">
      <c r="B286" s="35"/>
      <c r="V286" s="36"/>
    </row>
    <row r="287" spans="2:22" s="4" customFormat="1" x14ac:dyDescent="0.2">
      <c r="B287" s="35"/>
      <c r="V287" s="36"/>
    </row>
    <row r="288" spans="2:22" s="4" customFormat="1" x14ac:dyDescent="0.2">
      <c r="B288" s="35"/>
      <c r="V288" s="36"/>
    </row>
    <row r="289" spans="2:22" s="4" customFormat="1" x14ac:dyDescent="0.2">
      <c r="B289" s="35"/>
      <c r="V289" s="36"/>
    </row>
    <row r="290" spans="2:22" s="4" customFormat="1" x14ac:dyDescent="0.2">
      <c r="B290" s="35"/>
      <c r="V290" s="36"/>
    </row>
    <row r="291" spans="2:22" s="4" customFormat="1" x14ac:dyDescent="0.2">
      <c r="B291" s="35"/>
      <c r="V291" s="36"/>
    </row>
    <row r="292" spans="2:22" s="4" customFormat="1" x14ac:dyDescent="0.2">
      <c r="B292" s="35"/>
      <c r="V292" s="36"/>
    </row>
    <row r="293" spans="2:22" s="4" customFormat="1" x14ac:dyDescent="0.2">
      <c r="B293" s="35"/>
      <c r="V293" s="36"/>
    </row>
    <row r="294" spans="2:22" s="4" customFormat="1" x14ac:dyDescent="0.2">
      <c r="B294" s="35"/>
      <c r="V294" s="36"/>
    </row>
    <row r="295" spans="2:22" s="4" customFormat="1" x14ac:dyDescent="0.2">
      <c r="B295" s="35"/>
      <c r="V295" s="36"/>
    </row>
    <row r="296" spans="2:22" s="4" customFormat="1" x14ac:dyDescent="0.2">
      <c r="B296" s="35"/>
      <c r="V296" s="36"/>
    </row>
    <row r="297" spans="2:22" s="4" customFormat="1" x14ac:dyDescent="0.2">
      <c r="B297" s="35"/>
      <c r="V297" s="36"/>
    </row>
    <row r="298" spans="2:22" s="4" customFormat="1" x14ac:dyDescent="0.2">
      <c r="B298" s="35"/>
      <c r="V298" s="36"/>
    </row>
    <row r="299" spans="2:22" s="4" customFormat="1" x14ac:dyDescent="0.2">
      <c r="B299" s="35"/>
      <c r="V299" s="36"/>
    </row>
    <row r="300" spans="2:22" s="4" customFormat="1" x14ac:dyDescent="0.2">
      <c r="B300" s="35"/>
      <c r="V300" s="36"/>
    </row>
    <row r="301" spans="2:22" s="4" customFormat="1" x14ac:dyDescent="0.2">
      <c r="B301" s="35"/>
      <c r="V301" s="36"/>
    </row>
    <row r="302" spans="2:22" s="4" customFormat="1" x14ac:dyDescent="0.2">
      <c r="B302" s="35"/>
      <c r="V302" s="36"/>
    </row>
    <row r="303" spans="2:22" s="4" customFormat="1" x14ac:dyDescent="0.2">
      <c r="B303" s="35"/>
      <c r="V303" s="36"/>
    </row>
    <row r="304" spans="2:22" s="4" customFormat="1" x14ac:dyDescent="0.2">
      <c r="B304" s="35"/>
      <c r="V304" s="36"/>
    </row>
    <row r="305" spans="2:22" s="4" customFormat="1" x14ac:dyDescent="0.2">
      <c r="B305" s="35"/>
      <c r="V305" s="36"/>
    </row>
    <row r="306" spans="2:22" s="4" customFormat="1" x14ac:dyDescent="0.2">
      <c r="B306" s="35"/>
      <c r="V306" s="36"/>
    </row>
    <row r="307" spans="2:22" s="4" customFormat="1" x14ac:dyDescent="0.2">
      <c r="B307" s="35"/>
      <c r="V307" s="36"/>
    </row>
    <row r="308" spans="2:22" s="4" customFormat="1" x14ac:dyDescent="0.2">
      <c r="B308" s="35"/>
      <c r="V308" s="36"/>
    </row>
    <row r="309" spans="2:22" s="4" customFormat="1" x14ac:dyDescent="0.2">
      <c r="B309" s="35"/>
      <c r="V309" s="36"/>
    </row>
    <row r="310" spans="2:22" s="4" customFormat="1" x14ac:dyDescent="0.2">
      <c r="B310" s="35"/>
      <c r="V310" s="36"/>
    </row>
    <row r="311" spans="2:22" s="4" customFormat="1" x14ac:dyDescent="0.2">
      <c r="B311" s="35"/>
      <c r="V311" s="36"/>
    </row>
    <row r="312" spans="2:22" s="4" customFormat="1" x14ac:dyDescent="0.2">
      <c r="B312" s="35"/>
      <c r="V312" s="36"/>
    </row>
    <row r="313" spans="2:22" s="4" customFormat="1" x14ac:dyDescent="0.2">
      <c r="B313" s="35"/>
      <c r="V313" s="36"/>
    </row>
    <row r="314" spans="2:22" s="4" customFormat="1" x14ac:dyDescent="0.2">
      <c r="B314" s="35"/>
      <c r="V314" s="36"/>
    </row>
    <row r="315" spans="2:22" s="4" customFormat="1" x14ac:dyDescent="0.2">
      <c r="B315" s="35"/>
      <c r="V315" s="36"/>
    </row>
    <row r="316" spans="2:22" s="4" customFormat="1" x14ac:dyDescent="0.2">
      <c r="B316" s="35"/>
      <c r="V316" s="36"/>
    </row>
    <row r="317" spans="2:22" s="4" customFormat="1" x14ac:dyDescent="0.2">
      <c r="B317" s="35"/>
      <c r="V317" s="36"/>
    </row>
    <row r="318" spans="2:22" s="4" customFormat="1" x14ac:dyDescent="0.2">
      <c r="B318" s="35"/>
      <c r="V318" s="36"/>
    </row>
    <row r="319" spans="2:22" s="4" customFormat="1" x14ac:dyDescent="0.2">
      <c r="B319" s="35"/>
      <c r="V319" s="36"/>
    </row>
    <row r="320" spans="2:22" s="4" customFormat="1" x14ac:dyDescent="0.2">
      <c r="B320" s="35"/>
      <c r="V320" s="36"/>
    </row>
    <row r="321" spans="2:22" s="4" customFormat="1" x14ac:dyDescent="0.2">
      <c r="B321" s="35"/>
      <c r="V321" s="36"/>
    </row>
    <row r="322" spans="2:22" s="4" customFormat="1" x14ac:dyDescent="0.2">
      <c r="B322" s="35"/>
      <c r="V322" s="36"/>
    </row>
    <row r="323" spans="2:22" s="4" customFormat="1" x14ac:dyDescent="0.2">
      <c r="B323" s="35"/>
      <c r="V323" s="36"/>
    </row>
    <row r="324" spans="2:22" s="4" customFormat="1" x14ac:dyDescent="0.2">
      <c r="B324" s="35"/>
      <c r="V324" s="36"/>
    </row>
    <row r="325" spans="2:22" s="4" customFormat="1" x14ac:dyDescent="0.2">
      <c r="B325" s="35"/>
      <c r="V325" s="36"/>
    </row>
    <row r="326" spans="2:22" s="4" customFormat="1" x14ac:dyDescent="0.2">
      <c r="B326" s="35"/>
      <c r="V326" s="36"/>
    </row>
    <row r="327" spans="2:22" s="4" customFormat="1" x14ac:dyDescent="0.2">
      <c r="B327" s="35"/>
      <c r="V327" s="36"/>
    </row>
    <row r="328" spans="2:22" s="4" customFormat="1" x14ac:dyDescent="0.2">
      <c r="B328" s="35"/>
      <c r="V328" s="36"/>
    </row>
    <row r="329" spans="2:22" s="4" customFormat="1" x14ac:dyDescent="0.2">
      <c r="B329" s="35"/>
      <c r="V329" s="36"/>
    </row>
    <row r="330" spans="2:22" s="4" customFormat="1" x14ac:dyDescent="0.2">
      <c r="B330" s="35"/>
      <c r="V330" s="36"/>
    </row>
    <row r="331" spans="2:22" s="4" customFormat="1" x14ac:dyDescent="0.2">
      <c r="B331" s="35"/>
      <c r="V331" s="36"/>
    </row>
    <row r="332" spans="2:22" s="4" customFormat="1" x14ac:dyDescent="0.2">
      <c r="B332" s="35"/>
      <c r="V332" s="36"/>
    </row>
    <row r="333" spans="2:22" s="4" customFormat="1" x14ac:dyDescent="0.2">
      <c r="B333" s="35"/>
      <c r="V333" s="36"/>
    </row>
    <row r="334" spans="2:22" s="4" customFormat="1" x14ac:dyDescent="0.2">
      <c r="B334" s="35"/>
      <c r="V334" s="36"/>
    </row>
    <row r="335" spans="2:22" s="4" customFormat="1" x14ac:dyDescent="0.2">
      <c r="B335" s="35"/>
      <c r="V335" s="36"/>
    </row>
    <row r="336" spans="2:22" s="4" customFormat="1" x14ac:dyDescent="0.2">
      <c r="B336" s="35"/>
      <c r="V336" s="36"/>
    </row>
    <row r="337" spans="2:22" s="4" customFormat="1" x14ac:dyDescent="0.2">
      <c r="B337" s="35"/>
      <c r="V337" s="36"/>
    </row>
    <row r="338" spans="2:22" s="4" customFormat="1" x14ac:dyDescent="0.2">
      <c r="B338" s="35"/>
      <c r="V338" s="36"/>
    </row>
    <row r="339" spans="2:22" s="4" customFormat="1" x14ac:dyDescent="0.2">
      <c r="B339" s="35"/>
      <c r="V339" s="36"/>
    </row>
    <row r="340" spans="2:22" s="4" customFormat="1" x14ac:dyDescent="0.2">
      <c r="B340" s="35"/>
      <c r="V340" s="36"/>
    </row>
    <row r="341" spans="2:22" s="4" customFormat="1" x14ac:dyDescent="0.2">
      <c r="B341" s="35"/>
      <c r="V341" s="36"/>
    </row>
    <row r="342" spans="2:22" s="4" customFormat="1" x14ac:dyDescent="0.2">
      <c r="B342" s="35"/>
      <c r="V342" s="36"/>
    </row>
    <row r="343" spans="2:22" s="4" customFormat="1" x14ac:dyDescent="0.2">
      <c r="B343" s="35"/>
      <c r="V343" s="36"/>
    </row>
    <row r="344" spans="2:22" s="4" customFormat="1" x14ac:dyDescent="0.2">
      <c r="B344" s="35"/>
      <c r="V344" s="36"/>
    </row>
    <row r="345" spans="2:22" s="4" customFormat="1" x14ac:dyDescent="0.2">
      <c r="B345" s="35"/>
      <c r="V345" s="36"/>
    </row>
    <row r="346" spans="2:22" s="4" customFormat="1" x14ac:dyDescent="0.2">
      <c r="B346" s="35"/>
      <c r="V346" s="36"/>
    </row>
    <row r="347" spans="2:22" s="4" customFormat="1" x14ac:dyDescent="0.2">
      <c r="B347" s="35"/>
      <c r="V347" s="36"/>
    </row>
    <row r="348" spans="2:22" s="4" customFormat="1" x14ac:dyDescent="0.2">
      <c r="B348" s="35"/>
      <c r="V348" s="36"/>
    </row>
    <row r="349" spans="2:22" s="4" customFormat="1" x14ac:dyDescent="0.2">
      <c r="B349" s="35"/>
      <c r="V349" s="36"/>
    </row>
    <row r="350" spans="2:22" s="4" customFormat="1" x14ac:dyDescent="0.2">
      <c r="B350" s="35"/>
      <c r="V350" s="36"/>
    </row>
    <row r="351" spans="2:22" s="4" customFormat="1" x14ac:dyDescent="0.2">
      <c r="B351" s="35"/>
      <c r="V351" s="36"/>
    </row>
    <row r="352" spans="2:22" s="4" customFormat="1" x14ac:dyDescent="0.2">
      <c r="B352" s="35"/>
      <c r="V352" s="36"/>
    </row>
    <row r="353" spans="2:22" s="4" customFormat="1" x14ac:dyDescent="0.2">
      <c r="B353" s="35"/>
      <c r="V353" s="36"/>
    </row>
    <row r="354" spans="2:22" s="4" customFormat="1" x14ac:dyDescent="0.2">
      <c r="B354" s="35"/>
      <c r="V354" s="36"/>
    </row>
    <row r="355" spans="2:22" s="4" customFormat="1" x14ac:dyDescent="0.2">
      <c r="B355" s="35"/>
      <c r="V355" s="36"/>
    </row>
    <row r="356" spans="2:22" s="4" customFormat="1" x14ac:dyDescent="0.2">
      <c r="B356" s="35"/>
      <c r="V356" s="36"/>
    </row>
    <row r="357" spans="2:22" s="4" customFormat="1" x14ac:dyDescent="0.2">
      <c r="B357" s="35"/>
      <c r="V357" s="36"/>
    </row>
    <row r="358" spans="2:22" s="4" customFormat="1" x14ac:dyDescent="0.2">
      <c r="B358" s="35"/>
      <c r="V358" s="36"/>
    </row>
    <row r="359" spans="2:22" s="4" customFormat="1" x14ac:dyDescent="0.2">
      <c r="B359" s="35"/>
      <c r="V359" s="36"/>
    </row>
    <row r="360" spans="2:22" s="4" customFormat="1" x14ac:dyDescent="0.2">
      <c r="B360" s="35"/>
      <c r="V360" s="36"/>
    </row>
    <row r="361" spans="2:22" s="4" customFormat="1" x14ac:dyDescent="0.2">
      <c r="B361" s="35"/>
      <c r="V361" s="36"/>
    </row>
    <row r="362" spans="2:22" s="4" customFormat="1" x14ac:dyDescent="0.2">
      <c r="B362" s="35"/>
      <c r="V362" s="36"/>
    </row>
    <row r="363" spans="2:22" s="4" customFormat="1" x14ac:dyDescent="0.2">
      <c r="B363" s="35"/>
      <c r="V363" s="36"/>
    </row>
    <row r="364" spans="2:22" s="4" customFormat="1" x14ac:dyDescent="0.2">
      <c r="B364" s="35"/>
      <c r="V364" s="36"/>
    </row>
    <row r="365" spans="2:22" s="4" customFormat="1" x14ac:dyDescent="0.2">
      <c r="B365" s="35"/>
      <c r="V365" s="36"/>
    </row>
    <row r="366" spans="2:22" s="4" customFormat="1" x14ac:dyDescent="0.2">
      <c r="B366" s="35"/>
      <c r="V366" s="36"/>
    </row>
    <row r="367" spans="2:22" s="4" customFormat="1" x14ac:dyDescent="0.2">
      <c r="B367" s="35"/>
      <c r="V367" s="36"/>
    </row>
    <row r="368" spans="2:22" s="4" customFormat="1" x14ac:dyDescent="0.2">
      <c r="B368" s="35"/>
      <c r="V368" s="36"/>
    </row>
    <row r="369" spans="2:22" s="4" customFormat="1" x14ac:dyDescent="0.2">
      <c r="B369" s="35"/>
      <c r="V369" s="36"/>
    </row>
    <row r="370" spans="2:22" s="4" customFormat="1" x14ac:dyDescent="0.2">
      <c r="B370" s="35"/>
      <c r="V370" s="36"/>
    </row>
    <row r="371" spans="2:22" s="4" customFormat="1" x14ac:dyDescent="0.2">
      <c r="B371" s="35"/>
      <c r="V371" s="36"/>
    </row>
    <row r="372" spans="2:22" s="4" customFormat="1" x14ac:dyDescent="0.2">
      <c r="B372" s="35"/>
      <c r="V372" s="36"/>
    </row>
    <row r="373" spans="2:22" s="4" customFormat="1" x14ac:dyDescent="0.2">
      <c r="B373" s="35"/>
      <c r="V373" s="36"/>
    </row>
    <row r="374" spans="2:22" s="4" customFormat="1" x14ac:dyDescent="0.2">
      <c r="B374" s="35"/>
      <c r="V374" s="36"/>
    </row>
    <row r="375" spans="2:22" s="4" customFormat="1" x14ac:dyDescent="0.2">
      <c r="B375" s="35"/>
      <c r="V375" s="36"/>
    </row>
    <row r="376" spans="2:22" s="4" customFormat="1" x14ac:dyDescent="0.2">
      <c r="B376" s="35"/>
      <c r="V376" s="36"/>
    </row>
    <row r="377" spans="2:22" s="4" customFormat="1" x14ac:dyDescent="0.2">
      <c r="B377" s="35"/>
      <c r="V377" s="36"/>
    </row>
    <row r="378" spans="2:22" s="4" customFormat="1" x14ac:dyDescent="0.2">
      <c r="B378" s="35"/>
      <c r="V378" s="36"/>
    </row>
    <row r="379" spans="2:22" s="4" customFormat="1" x14ac:dyDescent="0.2">
      <c r="B379" s="35"/>
      <c r="V379" s="36"/>
    </row>
    <row r="380" spans="2:22" s="4" customFormat="1" x14ac:dyDescent="0.2">
      <c r="B380" s="35"/>
      <c r="V380" s="36"/>
    </row>
    <row r="381" spans="2:22" s="4" customFormat="1" x14ac:dyDescent="0.2">
      <c r="B381" s="35"/>
      <c r="V381" s="36"/>
    </row>
    <row r="382" spans="2:22" s="4" customFormat="1" x14ac:dyDescent="0.2">
      <c r="B382" s="35"/>
      <c r="V382" s="36"/>
    </row>
    <row r="383" spans="2:22" s="4" customFormat="1" x14ac:dyDescent="0.2">
      <c r="B383" s="35"/>
      <c r="V383" s="36"/>
    </row>
    <row r="384" spans="2:22" s="4" customFormat="1" x14ac:dyDescent="0.2">
      <c r="B384" s="35"/>
      <c r="V384" s="36"/>
    </row>
    <row r="385" spans="2:22" s="4" customFormat="1" x14ac:dyDescent="0.2">
      <c r="B385" s="35"/>
      <c r="V385" s="36"/>
    </row>
    <row r="386" spans="2:22" s="4" customFormat="1" x14ac:dyDescent="0.2">
      <c r="B386" s="35"/>
      <c r="V386" s="36"/>
    </row>
    <row r="387" spans="2:22" s="4" customFormat="1" x14ac:dyDescent="0.2">
      <c r="B387" s="35"/>
      <c r="V387" s="36"/>
    </row>
    <row r="388" spans="2:22" s="4" customFormat="1" x14ac:dyDescent="0.2">
      <c r="B388" s="35"/>
      <c r="V388" s="36"/>
    </row>
    <row r="389" spans="2:22" s="4" customFormat="1" x14ac:dyDescent="0.2">
      <c r="B389" s="35"/>
      <c r="V389" s="36"/>
    </row>
    <row r="390" spans="2:22" s="4" customFormat="1" x14ac:dyDescent="0.2">
      <c r="B390" s="35"/>
      <c r="V390" s="36"/>
    </row>
    <row r="391" spans="2:22" s="4" customFormat="1" x14ac:dyDescent="0.2">
      <c r="B391" s="35"/>
      <c r="V391" s="36"/>
    </row>
    <row r="392" spans="2:22" s="4" customFormat="1" x14ac:dyDescent="0.2">
      <c r="B392" s="35"/>
      <c r="V392" s="36"/>
    </row>
    <row r="393" spans="2:22" s="4" customFormat="1" x14ac:dyDescent="0.2">
      <c r="B393" s="35"/>
      <c r="V393" s="36"/>
    </row>
    <row r="394" spans="2:22" s="4" customFormat="1" x14ac:dyDescent="0.2">
      <c r="B394" s="35"/>
      <c r="V394" s="36"/>
    </row>
    <row r="395" spans="2:22" s="4" customFormat="1" x14ac:dyDescent="0.2">
      <c r="B395" s="35"/>
      <c r="V395" s="36"/>
    </row>
    <row r="396" spans="2:22" s="4" customFormat="1" x14ac:dyDescent="0.2">
      <c r="B396" s="35"/>
      <c r="V396" s="36"/>
    </row>
    <row r="397" spans="2:22" s="4" customFormat="1" x14ac:dyDescent="0.2">
      <c r="B397" s="35"/>
      <c r="V397" s="36"/>
    </row>
    <row r="398" spans="2:22" s="4" customFormat="1" x14ac:dyDescent="0.2">
      <c r="B398" s="35"/>
      <c r="V398" s="36"/>
    </row>
    <row r="399" spans="2:22" s="4" customFormat="1" x14ac:dyDescent="0.2">
      <c r="B399" s="35"/>
      <c r="V399" s="36"/>
    </row>
    <row r="400" spans="2:22" s="4" customFormat="1" x14ac:dyDescent="0.2">
      <c r="B400" s="35"/>
      <c r="V400" s="36"/>
    </row>
    <row r="401" spans="2:22" s="4" customFormat="1" x14ac:dyDescent="0.2">
      <c r="B401" s="35"/>
      <c r="V401" s="36"/>
    </row>
    <row r="402" spans="2:22" s="4" customFormat="1" x14ac:dyDescent="0.2">
      <c r="B402" s="35"/>
      <c r="V402" s="36"/>
    </row>
    <row r="403" spans="2:22" s="4" customFormat="1" x14ac:dyDescent="0.2">
      <c r="B403" s="35"/>
      <c r="V403" s="36"/>
    </row>
    <row r="404" spans="2:22" s="4" customFormat="1" x14ac:dyDescent="0.2">
      <c r="B404" s="35"/>
      <c r="V404" s="36"/>
    </row>
    <row r="405" spans="2:22" s="4" customFormat="1" x14ac:dyDescent="0.2">
      <c r="B405" s="35"/>
      <c r="V405" s="36"/>
    </row>
    <row r="406" spans="2:22" s="4" customFormat="1" x14ac:dyDescent="0.2">
      <c r="B406" s="35"/>
      <c r="V406" s="36"/>
    </row>
    <row r="407" spans="2:22" s="4" customFormat="1" x14ac:dyDescent="0.2">
      <c r="B407" s="35"/>
      <c r="V407" s="36"/>
    </row>
    <row r="408" spans="2:22" s="4" customFormat="1" x14ac:dyDescent="0.2">
      <c r="B408" s="35"/>
      <c r="V408" s="36"/>
    </row>
    <row r="409" spans="2:22" s="4" customFormat="1" x14ac:dyDescent="0.2">
      <c r="B409" s="35"/>
      <c r="V409" s="36"/>
    </row>
    <row r="410" spans="2:22" s="4" customFormat="1" x14ac:dyDescent="0.2">
      <c r="B410" s="35"/>
      <c r="V410" s="36"/>
    </row>
    <row r="411" spans="2:22" s="4" customFormat="1" x14ac:dyDescent="0.2">
      <c r="B411" s="35"/>
      <c r="V411" s="36"/>
    </row>
    <row r="412" spans="2:22" s="4" customFormat="1" x14ac:dyDescent="0.2">
      <c r="B412" s="35"/>
      <c r="V412" s="36"/>
    </row>
    <row r="413" spans="2:22" s="4" customFormat="1" x14ac:dyDescent="0.2">
      <c r="B413" s="35"/>
      <c r="V413" s="36"/>
    </row>
    <row r="414" spans="2:22" s="4" customFormat="1" x14ac:dyDescent="0.2">
      <c r="B414" s="35"/>
      <c r="V414" s="36"/>
    </row>
    <row r="415" spans="2:22" s="4" customFormat="1" x14ac:dyDescent="0.2">
      <c r="B415" s="35"/>
      <c r="V415" s="36"/>
    </row>
    <row r="416" spans="2:22" s="4" customFormat="1" x14ac:dyDescent="0.2">
      <c r="B416" s="35"/>
      <c r="V416" s="36"/>
    </row>
    <row r="417" spans="2:22" s="4" customFormat="1" x14ac:dyDescent="0.2">
      <c r="B417" s="35"/>
      <c r="V417" s="36"/>
    </row>
    <row r="418" spans="2:22" s="4" customFormat="1" x14ac:dyDescent="0.2">
      <c r="B418" s="35"/>
      <c r="V418" s="36"/>
    </row>
    <row r="419" spans="2:22" s="4" customFormat="1" x14ac:dyDescent="0.2">
      <c r="B419" s="35"/>
      <c r="V419" s="36"/>
    </row>
    <row r="420" spans="2:22" s="4" customFormat="1" x14ac:dyDescent="0.2">
      <c r="B420" s="35"/>
      <c r="V420" s="36"/>
    </row>
    <row r="421" spans="2:22" s="4" customFormat="1" x14ac:dyDescent="0.2">
      <c r="B421" s="35"/>
      <c r="V421" s="36"/>
    </row>
    <row r="422" spans="2:22" s="4" customFormat="1" x14ac:dyDescent="0.2">
      <c r="B422" s="35"/>
      <c r="V422" s="36"/>
    </row>
    <row r="423" spans="2:22" s="4" customFormat="1" x14ac:dyDescent="0.2">
      <c r="B423" s="35"/>
      <c r="V423" s="36"/>
    </row>
    <row r="424" spans="2:22" s="4" customFormat="1" x14ac:dyDescent="0.2">
      <c r="B424" s="35"/>
      <c r="V424" s="36"/>
    </row>
    <row r="425" spans="2:22" s="4" customFormat="1" x14ac:dyDescent="0.2">
      <c r="B425" s="35"/>
      <c r="V425" s="36"/>
    </row>
    <row r="426" spans="2:22" s="4" customFormat="1" x14ac:dyDescent="0.2">
      <c r="B426" s="35"/>
      <c r="V426" s="36"/>
    </row>
    <row r="427" spans="2:22" s="4" customFormat="1" x14ac:dyDescent="0.2">
      <c r="B427" s="35"/>
      <c r="V427" s="36"/>
    </row>
    <row r="428" spans="2:22" s="4" customFormat="1" x14ac:dyDescent="0.2">
      <c r="B428" s="35"/>
      <c r="V428" s="36"/>
    </row>
    <row r="429" spans="2:22" s="4" customFormat="1" x14ac:dyDescent="0.2">
      <c r="B429" s="35"/>
      <c r="V429" s="36"/>
    </row>
    <row r="430" spans="2:22" s="4" customFormat="1" x14ac:dyDescent="0.2">
      <c r="B430" s="35"/>
      <c r="V430" s="36"/>
    </row>
    <row r="431" spans="2:22" s="4" customFormat="1" x14ac:dyDescent="0.2">
      <c r="B431" s="35"/>
      <c r="V431" s="36"/>
    </row>
    <row r="432" spans="2:22" s="4" customFormat="1" x14ac:dyDescent="0.2">
      <c r="B432" s="35"/>
      <c r="V432" s="36"/>
    </row>
    <row r="433" spans="2:22" s="4" customFormat="1" x14ac:dyDescent="0.2">
      <c r="B433" s="35"/>
      <c r="V433" s="36"/>
    </row>
    <row r="434" spans="2:22" s="4" customFormat="1" x14ac:dyDescent="0.2">
      <c r="B434" s="35"/>
      <c r="V434" s="36"/>
    </row>
    <row r="435" spans="2:22" s="4" customFormat="1" x14ac:dyDescent="0.2">
      <c r="B435" s="35"/>
      <c r="V435" s="36"/>
    </row>
    <row r="436" spans="2:22" s="4" customFormat="1" x14ac:dyDescent="0.2">
      <c r="B436" s="35"/>
      <c r="V436" s="36"/>
    </row>
    <row r="437" spans="2:22" s="4" customFormat="1" x14ac:dyDescent="0.2">
      <c r="B437" s="35"/>
      <c r="V437" s="36"/>
    </row>
    <row r="438" spans="2:22" s="4" customFormat="1" x14ac:dyDescent="0.2">
      <c r="B438" s="35"/>
      <c r="V438" s="36"/>
    </row>
    <row r="439" spans="2:22" s="4" customFormat="1" x14ac:dyDescent="0.2">
      <c r="B439" s="35"/>
      <c r="V439" s="36"/>
    </row>
    <row r="440" spans="2:22" s="4" customFormat="1" x14ac:dyDescent="0.2">
      <c r="B440" s="35"/>
      <c r="V440" s="36"/>
    </row>
    <row r="441" spans="2:22" s="4" customFormat="1" x14ac:dyDescent="0.2">
      <c r="B441" s="35"/>
      <c r="V441" s="36"/>
    </row>
    <row r="442" spans="2:22" s="4" customFormat="1" x14ac:dyDescent="0.2">
      <c r="B442" s="35"/>
      <c r="V442" s="36"/>
    </row>
    <row r="443" spans="2:22" s="4" customFormat="1" x14ac:dyDescent="0.2">
      <c r="B443" s="35"/>
      <c r="V443" s="36"/>
    </row>
    <row r="444" spans="2:22" s="4" customFormat="1" x14ac:dyDescent="0.2">
      <c r="B444" s="35"/>
      <c r="V444" s="36"/>
    </row>
    <row r="445" spans="2:22" s="4" customFormat="1" x14ac:dyDescent="0.2">
      <c r="B445" s="35"/>
      <c r="V445" s="36"/>
    </row>
    <row r="446" spans="2:22" s="4" customFormat="1" x14ac:dyDescent="0.2">
      <c r="B446" s="35"/>
      <c r="V446" s="36"/>
    </row>
    <row r="447" spans="2:22" s="4" customFormat="1" x14ac:dyDescent="0.2">
      <c r="B447" s="35"/>
      <c r="V447" s="36"/>
    </row>
    <row r="448" spans="2:22" s="4" customFormat="1" x14ac:dyDescent="0.2">
      <c r="B448" s="35"/>
      <c r="V448" s="36"/>
    </row>
    <row r="449" spans="2:22" s="4" customFormat="1" x14ac:dyDescent="0.2">
      <c r="B449" s="35"/>
      <c r="V449" s="36"/>
    </row>
    <row r="450" spans="2:22" s="4" customFormat="1" x14ac:dyDescent="0.2">
      <c r="B450" s="35"/>
      <c r="V450" s="36"/>
    </row>
    <row r="451" spans="2:22" s="4" customFormat="1" x14ac:dyDescent="0.2">
      <c r="B451" s="35"/>
      <c r="V451" s="36"/>
    </row>
    <row r="452" spans="2:22" s="4" customFormat="1" x14ac:dyDescent="0.2">
      <c r="B452" s="35"/>
      <c r="V452" s="36"/>
    </row>
    <row r="453" spans="2:22" s="4" customFormat="1" x14ac:dyDescent="0.2">
      <c r="B453" s="35"/>
      <c r="V453" s="36"/>
    </row>
    <row r="454" spans="2:22" s="4" customFormat="1" x14ac:dyDescent="0.2">
      <c r="B454" s="35"/>
      <c r="V454" s="36"/>
    </row>
    <row r="455" spans="2:22" s="4" customFormat="1" x14ac:dyDescent="0.2">
      <c r="B455" s="35"/>
      <c r="V455" s="36"/>
    </row>
    <row r="456" spans="2:22" s="4" customFormat="1" x14ac:dyDescent="0.2">
      <c r="B456" s="35"/>
      <c r="V456" s="36"/>
    </row>
    <row r="457" spans="2:22" s="4" customFormat="1" x14ac:dyDescent="0.2">
      <c r="B457" s="35"/>
      <c r="V457" s="36"/>
    </row>
    <row r="458" spans="2:22" s="4" customFormat="1" x14ac:dyDescent="0.2">
      <c r="B458" s="35"/>
      <c r="V458" s="36"/>
    </row>
    <row r="459" spans="2:22" s="4" customFormat="1" x14ac:dyDescent="0.2">
      <c r="B459" s="35"/>
      <c r="V459" s="36"/>
    </row>
    <row r="460" spans="2:22" s="4" customFormat="1" x14ac:dyDescent="0.2">
      <c r="B460" s="35"/>
      <c r="V460" s="36"/>
    </row>
    <row r="461" spans="2:22" s="4" customFormat="1" x14ac:dyDescent="0.2">
      <c r="B461" s="35"/>
      <c r="V461" s="36"/>
    </row>
    <row r="462" spans="2:22" s="4" customFormat="1" x14ac:dyDescent="0.2">
      <c r="B462" s="35"/>
      <c r="V462" s="36"/>
    </row>
    <row r="463" spans="2:22" s="4" customFormat="1" x14ac:dyDescent="0.2">
      <c r="B463" s="35"/>
      <c r="V463" s="36"/>
    </row>
    <row r="464" spans="2:22" s="4" customFormat="1" x14ac:dyDescent="0.2">
      <c r="B464" s="35"/>
      <c r="V464" s="36"/>
    </row>
    <row r="465" spans="2:22" s="4" customFormat="1" x14ac:dyDescent="0.2">
      <c r="B465" s="35"/>
      <c r="V465" s="36"/>
    </row>
    <row r="466" spans="2:22" s="4" customFormat="1" x14ac:dyDescent="0.2">
      <c r="B466" s="35"/>
      <c r="V466" s="36"/>
    </row>
    <row r="467" spans="2:22" s="4" customFormat="1" x14ac:dyDescent="0.2">
      <c r="B467" s="35"/>
      <c r="V467" s="36"/>
    </row>
    <row r="468" spans="2:22" s="4" customFormat="1" x14ac:dyDescent="0.2">
      <c r="B468" s="35"/>
      <c r="V468" s="36"/>
    </row>
    <row r="469" spans="2:22" s="4" customFormat="1" x14ac:dyDescent="0.2">
      <c r="B469" s="35"/>
      <c r="V469" s="36"/>
    </row>
    <row r="470" spans="2:22" s="4" customFormat="1" x14ac:dyDescent="0.2">
      <c r="B470" s="35"/>
      <c r="V470" s="36"/>
    </row>
    <row r="471" spans="2:22" s="4" customFormat="1" x14ac:dyDescent="0.2">
      <c r="B471" s="35"/>
      <c r="V471" s="36"/>
    </row>
    <row r="472" spans="2:22" s="4" customFormat="1" x14ac:dyDescent="0.2">
      <c r="B472" s="35"/>
      <c r="V472" s="36"/>
    </row>
    <row r="473" spans="2:22" s="4" customFormat="1" x14ac:dyDescent="0.2">
      <c r="B473" s="35"/>
      <c r="V473" s="36"/>
    </row>
    <row r="474" spans="2:22" s="4" customFormat="1" x14ac:dyDescent="0.2">
      <c r="B474" s="35"/>
      <c r="V474" s="36"/>
    </row>
    <row r="475" spans="2:22" s="4" customFormat="1" x14ac:dyDescent="0.2">
      <c r="B475" s="35"/>
      <c r="V475" s="36"/>
    </row>
    <row r="476" spans="2:22" s="4" customFormat="1" x14ac:dyDescent="0.2">
      <c r="B476" s="35"/>
      <c r="V476" s="36"/>
    </row>
    <row r="477" spans="2:22" s="4" customFormat="1" x14ac:dyDescent="0.2">
      <c r="B477" s="35"/>
      <c r="V477" s="36"/>
    </row>
    <row r="478" spans="2:22" s="4" customFormat="1" x14ac:dyDescent="0.2">
      <c r="B478" s="35"/>
      <c r="V478" s="36"/>
    </row>
    <row r="479" spans="2:22" s="4" customFormat="1" x14ac:dyDescent="0.2">
      <c r="B479" s="35"/>
      <c r="V479" s="36"/>
    </row>
    <row r="480" spans="2:22" s="4" customFormat="1" x14ac:dyDescent="0.2">
      <c r="B480" s="35"/>
      <c r="V480" s="36"/>
    </row>
    <row r="481" spans="2:22" s="4" customFormat="1" x14ac:dyDescent="0.2">
      <c r="B481" s="35"/>
      <c r="V481" s="36"/>
    </row>
    <row r="482" spans="2:22" s="4" customFormat="1" x14ac:dyDescent="0.2">
      <c r="B482" s="35"/>
      <c r="V482" s="36"/>
    </row>
    <row r="483" spans="2:22" s="4" customFormat="1" x14ac:dyDescent="0.2">
      <c r="B483" s="35"/>
      <c r="V483" s="36"/>
    </row>
    <row r="484" spans="2:22" s="4" customFormat="1" x14ac:dyDescent="0.2">
      <c r="B484" s="35"/>
      <c r="V484" s="36"/>
    </row>
    <row r="485" spans="2:22" s="4" customFormat="1" x14ac:dyDescent="0.2">
      <c r="B485" s="35"/>
      <c r="V485" s="36"/>
    </row>
    <row r="486" spans="2:22" s="4" customFormat="1" x14ac:dyDescent="0.2">
      <c r="B486" s="35"/>
      <c r="V486" s="36"/>
    </row>
    <row r="487" spans="2:22" s="4" customFormat="1" x14ac:dyDescent="0.2">
      <c r="B487" s="35"/>
      <c r="V487" s="36"/>
    </row>
    <row r="488" spans="2:22" s="4" customFormat="1" x14ac:dyDescent="0.2">
      <c r="B488" s="35"/>
      <c r="V488" s="36"/>
    </row>
    <row r="489" spans="2:22" s="4" customFormat="1" x14ac:dyDescent="0.2">
      <c r="B489" s="35"/>
      <c r="V489" s="36"/>
    </row>
    <row r="490" spans="2:22" s="4" customFormat="1" x14ac:dyDescent="0.2">
      <c r="B490" s="35"/>
      <c r="V490" s="36"/>
    </row>
    <row r="491" spans="2:22" s="4" customFormat="1" x14ac:dyDescent="0.2">
      <c r="B491" s="35"/>
      <c r="V491" s="36"/>
    </row>
    <row r="492" spans="2:22" s="4" customFormat="1" x14ac:dyDescent="0.2">
      <c r="B492" s="35"/>
      <c r="V492" s="36"/>
    </row>
    <row r="493" spans="2:22" s="4" customFormat="1" x14ac:dyDescent="0.2">
      <c r="B493" s="35"/>
      <c r="V493" s="36"/>
    </row>
    <row r="494" spans="2:22" s="4" customFormat="1" x14ac:dyDescent="0.2">
      <c r="B494" s="35"/>
      <c r="V494" s="36"/>
    </row>
    <row r="495" spans="2:22" s="4" customFormat="1" x14ac:dyDescent="0.2">
      <c r="B495" s="35"/>
      <c r="V495" s="36"/>
    </row>
    <row r="496" spans="2:22" s="4" customFormat="1" x14ac:dyDescent="0.2">
      <c r="B496" s="35"/>
      <c r="V496" s="36"/>
    </row>
    <row r="497" spans="2:22" s="4" customFormat="1" x14ac:dyDescent="0.2">
      <c r="B497" s="35"/>
      <c r="V497" s="36"/>
    </row>
    <row r="498" spans="2:22" s="4" customFormat="1" x14ac:dyDescent="0.2">
      <c r="B498" s="35"/>
      <c r="V498" s="36"/>
    </row>
    <row r="499" spans="2:22" s="4" customFormat="1" x14ac:dyDescent="0.2">
      <c r="B499" s="35"/>
      <c r="V499" s="36"/>
    </row>
    <row r="500" spans="2:22" s="4" customFormat="1" x14ac:dyDescent="0.2">
      <c r="B500" s="35"/>
      <c r="V500" s="36"/>
    </row>
    <row r="501" spans="2:22" s="4" customFormat="1" x14ac:dyDescent="0.2">
      <c r="B501" s="35"/>
      <c r="V501" s="36"/>
    </row>
    <row r="502" spans="2:22" s="4" customFormat="1" x14ac:dyDescent="0.2">
      <c r="B502" s="35"/>
      <c r="V502" s="36"/>
    </row>
    <row r="503" spans="2:22" s="4" customFormat="1" x14ac:dyDescent="0.2">
      <c r="B503" s="35"/>
      <c r="V503" s="36"/>
    </row>
    <row r="504" spans="2:22" s="4" customFormat="1" x14ac:dyDescent="0.2">
      <c r="B504" s="35"/>
      <c r="V504" s="36"/>
    </row>
    <row r="505" spans="2:22" s="4" customFormat="1" x14ac:dyDescent="0.2">
      <c r="B505" s="35"/>
      <c r="V505" s="36"/>
    </row>
    <row r="506" spans="2:22" s="4" customFormat="1" x14ac:dyDescent="0.2">
      <c r="B506" s="35"/>
      <c r="V506" s="36"/>
    </row>
    <row r="507" spans="2:22" s="4" customFormat="1" x14ac:dyDescent="0.2">
      <c r="B507" s="35"/>
      <c r="V507" s="36"/>
    </row>
    <row r="508" spans="2:22" s="4" customFormat="1" x14ac:dyDescent="0.2">
      <c r="B508" s="35"/>
      <c r="V508" s="36"/>
    </row>
    <row r="509" spans="2:22" s="4" customFormat="1" x14ac:dyDescent="0.2">
      <c r="B509" s="35"/>
      <c r="V509" s="36"/>
    </row>
    <row r="510" spans="2:22" s="4" customFormat="1" x14ac:dyDescent="0.2">
      <c r="B510" s="35"/>
      <c r="V510" s="36"/>
    </row>
    <row r="511" spans="2:22" s="4" customFormat="1" x14ac:dyDescent="0.2">
      <c r="B511" s="35"/>
      <c r="V511" s="36"/>
    </row>
    <row r="512" spans="2:22" s="4" customFormat="1" x14ac:dyDescent="0.2">
      <c r="B512" s="35"/>
      <c r="V512" s="36"/>
    </row>
    <row r="513" spans="2:22" s="4" customFormat="1" x14ac:dyDescent="0.2">
      <c r="B513" s="35"/>
      <c r="V513" s="36"/>
    </row>
    <row r="514" spans="2:22" s="4" customFormat="1" x14ac:dyDescent="0.2">
      <c r="B514" s="35"/>
      <c r="V514" s="36"/>
    </row>
    <row r="515" spans="2:22" s="4" customFormat="1" x14ac:dyDescent="0.2">
      <c r="B515" s="35"/>
      <c r="V515" s="36"/>
    </row>
    <row r="516" spans="2:22" s="4" customFormat="1" x14ac:dyDescent="0.2">
      <c r="B516" s="35"/>
      <c r="V516" s="36"/>
    </row>
    <row r="517" spans="2:22" s="4" customFormat="1" x14ac:dyDescent="0.2">
      <c r="B517" s="35"/>
      <c r="V517" s="36"/>
    </row>
    <row r="518" spans="2:22" s="4" customFormat="1" x14ac:dyDescent="0.2">
      <c r="B518" s="35"/>
      <c r="V518" s="36"/>
    </row>
    <row r="519" spans="2:22" s="4" customFormat="1" x14ac:dyDescent="0.2">
      <c r="B519" s="35"/>
      <c r="V519" s="36"/>
    </row>
    <row r="520" spans="2:22" s="4" customFormat="1" x14ac:dyDescent="0.2">
      <c r="B520" s="35"/>
      <c r="V520" s="36"/>
    </row>
    <row r="521" spans="2:22" s="4" customFormat="1" x14ac:dyDescent="0.2">
      <c r="B521" s="35"/>
      <c r="V521" s="36"/>
    </row>
    <row r="522" spans="2:22" s="4" customFormat="1" x14ac:dyDescent="0.2">
      <c r="B522" s="35"/>
      <c r="V522" s="36"/>
    </row>
    <row r="523" spans="2:22" s="4" customFormat="1" x14ac:dyDescent="0.2">
      <c r="B523" s="35"/>
      <c r="V523" s="36"/>
    </row>
    <row r="524" spans="2:22" s="4" customFormat="1" x14ac:dyDescent="0.2">
      <c r="B524" s="35"/>
      <c r="V524" s="36"/>
    </row>
    <row r="525" spans="2:22" s="4" customFormat="1" x14ac:dyDescent="0.2">
      <c r="B525" s="35"/>
      <c r="V525" s="36"/>
    </row>
    <row r="526" spans="2:22" s="4" customFormat="1" x14ac:dyDescent="0.2">
      <c r="B526" s="35"/>
      <c r="V526" s="36"/>
    </row>
    <row r="527" spans="2:22" s="4" customFormat="1" x14ac:dyDescent="0.2">
      <c r="B527" s="35"/>
      <c r="V527" s="36"/>
    </row>
    <row r="528" spans="2:22" s="4" customFormat="1" x14ac:dyDescent="0.2">
      <c r="B528" s="35"/>
      <c r="V528" s="36"/>
    </row>
    <row r="529" spans="2:22" s="4" customFormat="1" x14ac:dyDescent="0.2">
      <c r="B529" s="35"/>
      <c r="V529" s="36"/>
    </row>
    <row r="530" spans="2:22" s="4" customFormat="1" x14ac:dyDescent="0.2">
      <c r="B530" s="35"/>
      <c r="V530" s="36"/>
    </row>
    <row r="531" spans="2:22" s="4" customFormat="1" x14ac:dyDescent="0.2">
      <c r="B531" s="35"/>
      <c r="V531" s="36"/>
    </row>
    <row r="532" spans="2:22" s="4" customFormat="1" x14ac:dyDescent="0.2">
      <c r="B532" s="35"/>
      <c r="V532" s="36"/>
    </row>
    <row r="533" spans="2:22" s="4" customFormat="1" x14ac:dyDescent="0.2">
      <c r="B533" s="35"/>
      <c r="V533" s="36"/>
    </row>
    <row r="534" spans="2:22" s="4" customFormat="1" x14ac:dyDescent="0.2">
      <c r="B534" s="35"/>
      <c r="V534" s="36"/>
    </row>
    <row r="535" spans="2:22" s="4" customFormat="1" x14ac:dyDescent="0.2">
      <c r="B535" s="35"/>
      <c r="V535" s="36"/>
    </row>
    <row r="536" spans="2:22" s="4" customFormat="1" x14ac:dyDescent="0.2">
      <c r="B536" s="35"/>
      <c r="V536" s="36"/>
    </row>
    <row r="537" spans="2:22" s="4" customFormat="1" x14ac:dyDescent="0.2">
      <c r="B537" s="35"/>
      <c r="V537" s="36"/>
    </row>
    <row r="538" spans="2:22" s="4" customFormat="1" x14ac:dyDescent="0.2">
      <c r="B538" s="35"/>
      <c r="V538" s="36"/>
    </row>
    <row r="539" spans="2:22" s="4" customFormat="1" x14ac:dyDescent="0.2">
      <c r="B539" s="35"/>
      <c r="V539" s="36"/>
    </row>
    <row r="540" spans="2:22" s="4" customFormat="1" x14ac:dyDescent="0.2">
      <c r="B540" s="35"/>
      <c r="V540" s="36"/>
    </row>
    <row r="541" spans="2:22" s="4" customFormat="1" x14ac:dyDescent="0.2">
      <c r="B541" s="35"/>
      <c r="V541" s="36"/>
    </row>
    <row r="542" spans="2:22" s="4" customFormat="1" x14ac:dyDescent="0.2">
      <c r="B542" s="35"/>
      <c r="V542" s="36"/>
    </row>
    <row r="543" spans="2:22" s="4" customFormat="1" x14ac:dyDescent="0.2">
      <c r="B543" s="35"/>
      <c r="V543" s="36"/>
    </row>
    <row r="544" spans="2:22" s="4" customFormat="1" x14ac:dyDescent="0.2">
      <c r="B544" s="35"/>
      <c r="V544" s="36"/>
    </row>
    <row r="545" spans="2:22" s="4" customFormat="1" x14ac:dyDescent="0.2">
      <c r="B545" s="35"/>
      <c r="V545" s="36"/>
    </row>
    <row r="546" spans="2:22" s="4" customFormat="1" x14ac:dyDescent="0.2">
      <c r="B546" s="35"/>
      <c r="V546" s="36"/>
    </row>
    <row r="547" spans="2:22" s="4" customFormat="1" x14ac:dyDescent="0.2">
      <c r="B547" s="35"/>
      <c r="V547" s="36"/>
    </row>
    <row r="548" spans="2:22" s="4" customFormat="1" x14ac:dyDescent="0.2">
      <c r="B548" s="35"/>
      <c r="V548" s="36"/>
    </row>
    <row r="549" spans="2:22" s="4" customFormat="1" x14ac:dyDescent="0.2">
      <c r="B549" s="35"/>
      <c r="V549" s="36"/>
    </row>
    <row r="550" spans="2:22" s="4" customFormat="1" x14ac:dyDescent="0.2">
      <c r="B550" s="35"/>
      <c r="V550" s="36"/>
    </row>
    <row r="551" spans="2:22" s="4" customFormat="1" x14ac:dyDescent="0.2">
      <c r="B551" s="35"/>
      <c r="V551" s="36"/>
    </row>
    <row r="552" spans="2:22" s="4" customFormat="1" x14ac:dyDescent="0.2">
      <c r="B552" s="35"/>
      <c r="V552" s="36"/>
    </row>
    <row r="553" spans="2:22" s="4" customFormat="1" x14ac:dyDescent="0.2">
      <c r="B553" s="35"/>
      <c r="V553" s="36"/>
    </row>
    <row r="554" spans="2:22" s="4" customFormat="1" x14ac:dyDescent="0.2">
      <c r="B554" s="35"/>
      <c r="V554" s="36"/>
    </row>
    <row r="555" spans="2:22" s="4" customFormat="1" x14ac:dyDescent="0.2">
      <c r="B555" s="35"/>
      <c r="V555" s="36"/>
    </row>
    <row r="556" spans="2:22" s="4" customFormat="1" x14ac:dyDescent="0.2">
      <c r="B556" s="35"/>
      <c r="V556" s="36"/>
    </row>
    <row r="557" spans="2:22" s="4" customFormat="1" x14ac:dyDescent="0.2">
      <c r="B557" s="35"/>
      <c r="V557" s="36"/>
    </row>
    <row r="558" spans="2:22" s="4" customFormat="1" x14ac:dyDescent="0.2">
      <c r="B558" s="35"/>
      <c r="V558" s="36"/>
    </row>
    <row r="559" spans="2:22" s="4" customFormat="1" x14ac:dyDescent="0.2">
      <c r="B559" s="35"/>
      <c r="V559" s="36"/>
    </row>
    <row r="560" spans="2:22" s="4" customFormat="1" x14ac:dyDescent="0.2">
      <c r="B560" s="35"/>
      <c r="V560" s="36"/>
    </row>
    <row r="561" spans="2:22" s="4" customFormat="1" x14ac:dyDescent="0.2">
      <c r="B561" s="35"/>
      <c r="V561" s="36"/>
    </row>
    <row r="562" spans="2:22" s="4" customFormat="1" x14ac:dyDescent="0.2">
      <c r="B562" s="35"/>
      <c r="V562" s="36"/>
    </row>
    <row r="563" spans="2:22" s="4" customFormat="1" x14ac:dyDescent="0.2">
      <c r="B563" s="35"/>
      <c r="V563" s="36"/>
    </row>
    <row r="564" spans="2:22" s="4" customFormat="1" x14ac:dyDescent="0.2">
      <c r="B564" s="35"/>
      <c r="V564" s="36"/>
    </row>
    <row r="565" spans="2:22" s="4" customFormat="1" x14ac:dyDescent="0.2">
      <c r="B565" s="35"/>
      <c r="V565" s="36"/>
    </row>
    <row r="566" spans="2:22" s="4" customFormat="1" x14ac:dyDescent="0.2">
      <c r="B566" s="35"/>
      <c r="V566" s="36"/>
    </row>
    <row r="567" spans="2:22" s="4" customFormat="1" x14ac:dyDescent="0.2">
      <c r="B567" s="35"/>
      <c r="V567" s="36"/>
    </row>
    <row r="568" spans="2:22" s="4" customFormat="1" x14ac:dyDescent="0.2">
      <c r="B568" s="35"/>
      <c r="V568" s="36"/>
    </row>
    <row r="569" spans="2:22" s="4" customFormat="1" x14ac:dyDescent="0.2">
      <c r="B569" s="35"/>
      <c r="V569" s="36"/>
    </row>
    <row r="570" spans="2:22" s="4" customFormat="1" x14ac:dyDescent="0.2">
      <c r="B570" s="35"/>
      <c r="V570" s="36"/>
    </row>
    <row r="571" spans="2:22" s="4" customFormat="1" x14ac:dyDescent="0.2">
      <c r="B571" s="35"/>
      <c r="V571" s="36"/>
    </row>
    <row r="572" spans="2:22" s="4" customFormat="1" x14ac:dyDescent="0.2">
      <c r="B572" s="35"/>
      <c r="V572" s="36"/>
    </row>
    <row r="573" spans="2:22" s="4" customFormat="1" x14ac:dyDescent="0.2">
      <c r="B573" s="35"/>
      <c r="V573" s="36"/>
    </row>
    <row r="574" spans="2:22" s="4" customFormat="1" x14ac:dyDescent="0.2">
      <c r="B574" s="35"/>
      <c r="V574" s="36"/>
    </row>
    <row r="575" spans="2:22" s="4" customFormat="1" x14ac:dyDescent="0.2">
      <c r="B575" s="35"/>
      <c r="V575" s="36"/>
    </row>
    <row r="576" spans="2:22" s="4" customFormat="1" x14ac:dyDescent="0.2">
      <c r="B576" s="35"/>
      <c r="V576" s="36"/>
    </row>
    <row r="577" spans="2:22" s="4" customFormat="1" x14ac:dyDescent="0.2">
      <c r="B577" s="35"/>
      <c r="V577" s="36"/>
    </row>
    <row r="578" spans="2:22" s="4" customFormat="1" x14ac:dyDescent="0.2">
      <c r="B578" s="35"/>
      <c r="V578" s="36"/>
    </row>
    <row r="579" spans="2:22" s="4" customFormat="1" x14ac:dyDescent="0.2">
      <c r="B579" s="35"/>
      <c r="V579" s="36"/>
    </row>
    <row r="580" spans="2:22" s="4" customFormat="1" x14ac:dyDescent="0.2">
      <c r="B580" s="35"/>
      <c r="V580" s="36"/>
    </row>
    <row r="581" spans="2:22" s="4" customFormat="1" x14ac:dyDescent="0.2">
      <c r="B581" s="35"/>
      <c r="V581" s="36"/>
    </row>
    <row r="582" spans="2:22" s="4" customFormat="1" x14ac:dyDescent="0.2">
      <c r="B582" s="35"/>
      <c r="V582" s="36"/>
    </row>
    <row r="583" spans="2:22" s="4" customFormat="1" x14ac:dyDescent="0.2">
      <c r="B583" s="35"/>
      <c r="V583" s="36"/>
    </row>
    <row r="584" spans="2:22" s="4" customFormat="1" x14ac:dyDescent="0.2">
      <c r="B584" s="35"/>
      <c r="V584" s="36"/>
    </row>
    <row r="585" spans="2:22" s="4" customFormat="1" x14ac:dyDescent="0.2">
      <c r="B585" s="35"/>
      <c r="V585" s="36"/>
    </row>
    <row r="586" spans="2:22" s="4" customFormat="1" x14ac:dyDescent="0.2">
      <c r="B586" s="35"/>
      <c r="V586" s="36"/>
    </row>
    <row r="587" spans="2:22" s="4" customFormat="1" x14ac:dyDescent="0.2">
      <c r="B587" s="35"/>
      <c r="V587" s="36"/>
    </row>
    <row r="588" spans="2:22" s="4" customFormat="1" x14ac:dyDescent="0.2">
      <c r="B588" s="35"/>
      <c r="V588" s="36"/>
    </row>
    <row r="589" spans="2:22" s="4" customFormat="1" x14ac:dyDescent="0.2">
      <c r="B589" s="35"/>
      <c r="V589" s="36"/>
    </row>
    <row r="590" spans="2:22" s="4" customFormat="1" x14ac:dyDescent="0.2">
      <c r="B590" s="35"/>
      <c r="V590" s="36"/>
    </row>
    <row r="591" spans="2:22" s="4" customFormat="1" x14ac:dyDescent="0.2">
      <c r="B591" s="35"/>
      <c r="V591" s="36"/>
    </row>
    <row r="592" spans="2:22" s="4" customFormat="1" x14ac:dyDescent="0.2">
      <c r="B592" s="35"/>
      <c r="V592" s="36"/>
    </row>
    <row r="593" spans="2:22" s="4" customFormat="1" x14ac:dyDescent="0.2">
      <c r="B593" s="35"/>
      <c r="V593" s="36"/>
    </row>
    <row r="594" spans="2:22" s="4" customFormat="1" x14ac:dyDescent="0.2">
      <c r="B594" s="35"/>
      <c r="V594" s="36"/>
    </row>
    <row r="595" spans="2:22" s="4" customFormat="1" x14ac:dyDescent="0.2">
      <c r="B595" s="35"/>
      <c r="V595" s="36"/>
    </row>
    <row r="596" spans="2:22" s="4" customFormat="1" x14ac:dyDescent="0.2">
      <c r="B596" s="35"/>
      <c r="V596" s="36"/>
    </row>
    <row r="597" spans="2:22" s="4" customFormat="1" x14ac:dyDescent="0.2">
      <c r="B597" s="35"/>
      <c r="V597" s="36"/>
    </row>
    <row r="598" spans="2:22" s="4" customFormat="1" x14ac:dyDescent="0.2">
      <c r="B598" s="35"/>
      <c r="V598" s="36"/>
    </row>
    <row r="599" spans="2:22" s="4" customFormat="1" x14ac:dyDescent="0.2">
      <c r="B599" s="35"/>
      <c r="V599" s="36"/>
    </row>
    <row r="600" spans="2:22" s="4" customFormat="1" x14ac:dyDescent="0.2">
      <c r="B600" s="35"/>
      <c r="V600" s="36"/>
    </row>
    <row r="601" spans="2:22" s="4" customFormat="1" x14ac:dyDescent="0.2">
      <c r="B601" s="35"/>
      <c r="V601" s="36"/>
    </row>
    <row r="602" spans="2:22" s="4" customFormat="1" x14ac:dyDescent="0.2">
      <c r="B602" s="35"/>
      <c r="V602" s="36"/>
    </row>
    <row r="603" spans="2:22" s="4" customFormat="1" x14ac:dyDescent="0.2">
      <c r="B603" s="35"/>
      <c r="V603" s="36"/>
    </row>
    <row r="604" spans="2:22" s="4" customFormat="1" x14ac:dyDescent="0.2">
      <c r="B604" s="35"/>
      <c r="V604" s="36"/>
    </row>
    <row r="605" spans="2:22" s="4" customFormat="1" x14ac:dyDescent="0.2">
      <c r="B605" s="35"/>
      <c r="V605" s="36"/>
    </row>
    <row r="606" spans="2:22" s="4" customFormat="1" x14ac:dyDescent="0.2">
      <c r="B606" s="35"/>
      <c r="V606" s="36"/>
    </row>
    <row r="607" spans="2:22" s="4" customFormat="1" x14ac:dyDescent="0.2">
      <c r="B607" s="35"/>
      <c r="V607" s="36"/>
    </row>
    <row r="608" spans="2:22" s="4" customFormat="1" x14ac:dyDescent="0.2">
      <c r="B608" s="35"/>
      <c r="V608" s="36"/>
    </row>
    <row r="609" spans="2:22" s="4" customFormat="1" x14ac:dyDescent="0.2">
      <c r="B609" s="35"/>
      <c r="V609" s="36"/>
    </row>
    <row r="610" spans="2:22" s="4" customFormat="1" x14ac:dyDescent="0.2">
      <c r="B610" s="35"/>
      <c r="V610" s="36"/>
    </row>
    <row r="611" spans="2:22" s="4" customFormat="1" x14ac:dyDescent="0.2">
      <c r="B611" s="35"/>
      <c r="V611" s="36"/>
    </row>
    <row r="612" spans="2:22" s="4" customFormat="1" x14ac:dyDescent="0.2">
      <c r="B612" s="35"/>
      <c r="V612" s="36"/>
    </row>
    <row r="613" spans="2:22" s="4" customFormat="1" x14ac:dyDescent="0.2">
      <c r="B613" s="35"/>
      <c r="V613" s="36"/>
    </row>
    <row r="614" spans="2:22" s="4" customFormat="1" x14ac:dyDescent="0.2">
      <c r="B614" s="35"/>
      <c r="V614" s="36"/>
    </row>
    <row r="615" spans="2:22" s="4" customFormat="1" x14ac:dyDescent="0.2">
      <c r="B615" s="35"/>
      <c r="V615" s="36"/>
    </row>
    <row r="616" spans="2:22" s="4" customFormat="1" x14ac:dyDescent="0.2">
      <c r="B616" s="35"/>
      <c r="V616" s="36"/>
    </row>
    <row r="617" spans="2:22" s="4" customFormat="1" x14ac:dyDescent="0.2">
      <c r="B617" s="35"/>
      <c r="V617" s="36"/>
    </row>
    <row r="618" spans="2:22" s="4" customFormat="1" x14ac:dyDescent="0.2">
      <c r="B618" s="35"/>
      <c r="V618" s="36"/>
    </row>
    <row r="619" spans="2:22" s="4" customFormat="1" x14ac:dyDescent="0.2">
      <c r="B619" s="35"/>
      <c r="V619" s="36"/>
    </row>
    <row r="620" spans="2:22" s="4" customFormat="1" x14ac:dyDescent="0.2">
      <c r="B620" s="35"/>
      <c r="V620" s="36"/>
    </row>
    <row r="621" spans="2:22" s="4" customFormat="1" x14ac:dyDescent="0.2">
      <c r="B621" s="35"/>
      <c r="V621" s="36"/>
    </row>
    <row r="622" spans="2:22" s="4" customFormat="1" x14ac:dyDescent="0.2">
      <c r="B622" s="35"/>
      <c r="V622" s="36"/>
    </row>
    <row r="623" spans="2:22" s="4" customFormat="1" x14ac:dyDescent="0.2">
      <c r="B623" s="35"/>
      <c r="V623" s="36"/>
    </row>
    <row r="624" spans="2:22" s="4" customFormat="1" x14ac:dyDescent="0.2">
      <c r="B624" s="35"/>
      <c r="V624" s="36"/>
    </row>
    <row r="625" spans="2:22" s="4" customFormat="1" x14ac:dyDescent="0.2">
      <c r="B625" s="35"/>
      <c r="V625" s="36"/>
    </row>
    <row r="626" spans="2:22" s="4" customFormat="1" x14ac:dyDescent="0.2">
      <c r="B626" s="35"/>
      <c r="V626" s="36"/>
    </row>
    <row r="627" spans="2:22" s="4" customFormat="1" x14ac:dyDescent="0.2">
      <c r="B627" s="35"/>
      <c r="V627" s="36"/>
    </row>
    <row r="628" spans="2:22" s="4" customFormat="1" x14ac:dyDescent="0.2">
      <c r="B628" s="35"/>
      <c r="V628" s="36"/>
    </row>
    <row r="629" spans="2:22" s="4" customFormat="1" x14ac:dyDescent="0.2">
      <c r="B629" s="35"/>
      <c r="V629" s="36"/>
    </row>
    <row r="630" spans="2:22" s="4" customFormat="1" x14ac:dyDescent="0.2">
      <c r="B630" s="35"/>
      <c r="V630" s="36"/>
    </row>
    <row r="631" spans="2:22" s="4" customFormat="1" x14ac:dyDescent="0.2">
      <c r="B631" s="35"/>
      <c r="V631" s="36"/>
    </row>
    <row r="632" spans="2:22" s="4" customFormat="1" x14ac:dyDescent="0.2">
      <c r="B632" s="35"/>
      <c r="V632" s="36"/>
    </row>
    <row r="633" spans="2:22" s="4" customFormat="1" x14ac:dyDescent="0.2">
      <c r="B633" s="35"/>
      <c r="V633" s="36"/>
    </row>
    <row r="634" spans="2:22" s="4" customFormat="1" x14ac:dyDescent="0.2">
      <c r="B634" s="35"/>
      <c r="V634" s="36"/>
    </row>
    <row r="635" spans="2:22" s="4" customFormat="1" x14ac:dyDescent="0.2">
      <c r="B635" s="35"/>
      <c r="V635" s="36"/>
    </row>
    <row r="636" spans="2:22" s="4" customFormat="1" x14ac:dyDescent="0.2">
      <c r="B636" s="35"/>
      <c r="V636" s="36"/>
    </row>
    <row r="637" spans="2:22" s="4" customFormat="1" x14ac:dyDescent="0.2">
      <c r="B637" s="35"/>
      <c r="V637" s="36"/>
    </row>
    <row r="638" spans="2:22" s="4" customFormat="1" x14ac:dyDescent="0.2">
      <c r="B638" s="35"/>
      <c r="V638" s="36"/>
    </row>
    <row r="639" spans="2:22" s="4" customFormat="1" x14ac:dyDescent="0.2">
      <c r="B639" s="35"/>
      <c r="V639" s="36"/>
    </row>
    <row r="640" spans="2:22" s="4" customFormat="1" x14ac:dyDescent="0.2">
      <c r="B640" s="35"/>
      <c r="V640" s="36"/>
    </row>
    <row r="641" spans="2:22" s="4" customFormat="1" x14ac:dyDescent="0.2">
      <c r="B641" s="35"/>
      <c r="V641" s="36"/>
    </row>
    <row r="642" spans="2:22" s="4" customFormat="1" x14ac:dyDescent="0.2">
      <c r="B642" s="35"/>
      <c r="V642" s="36"/>
    </row>
    <row r="643" spans="2:22" s="4" customFormat="1" x14ac:dyDescent="0.2">
      <c r="B643" s="35"/>
      <c r="V643" s="36"/>
    </row>
    <row r="644" spans="2:22" s="4" customFormat="1" x14ac:dyDescent="0.2">
      <c r="B644" s="35"/>
      <c r="V644" s="36"/>
    </row>
    <row r="645" spans="2:22" s="4" customFormat="1" x14ac:dyDescent="0.2">
      <c r="B645" s="35"/>
      <c r="V645" s="36"/>
    </row>
    <row r="646" spans="2:22" s="4" customFormat="1" x14ac:dyDescent="0.2">
      <c r="B646" s="35"/>
      <c r="V646" s="36"/>
    </row>
    <row r="647" spans="2:22" s="4" customFormat="1" x14ac:dyDescent="0.2">
      <c r="B647" s="35"/>
      <c r="V647" s="36"/>
    </row>
    <row r="648" spans="2:22" s="4" customFormat="1" x14ac:dyDescent="0.2">
      <c r="B648" s="35"/>
      <c r="V648" s="36"/>
    </row>
    <row r="649" spans="2:22" s="4" customFormat="1" x14ac:dyDescent="0.2">
      <c r="B649" s="35"/>
      <c r="V649" s="36"/>
    </row>
    <row r="650" spans="2:22" s="4" customFormat="1" x14ac:dyDescent="0.2">
      <c r="B650" s="35"/>
      <c r="V650" s="36"/>
    </row>
    <row r="651" spans="2:22" s="4" customFormat="1" x14ac:dyDescent="0.2">
      <c r="B651" s="35"/>
      <c r="V651" s="36"/>
    </row>
    <row r="652" spans="2:22" s="4" customFormat="1" x14ac:dyDescent="0.2">
      <c r="B652" s="35"/>
      <c r="V652" s="36"/>
    </row>
    <row r="653" spans="2:22" s="4" customFormat="1" x14ac:dyDescent="0.2">
      <c r="B653" s="35"/>
      <c r="V653" s="36"/>
    </row>
    <row r="654" spans="2:22" s="4" customFormat="1" x14ac:dyDescent="0.2">
      <c r="B654" s="35"/>
      <c r="V654" s="36"/>
    </row>
    <row r="655" spans="2:22" s="4" customFormat="1" x14ac:dyDescent="0.2">
      <c r="B655" s="35"/>
      <c r="V655" s="36"/>
    </row>
    <row r="656" spans="2:22" s="4" customFormat="1" x14ac:dyDescent="0.2">
      <c r="B656" s="35"/>
      <c r="V656" s="36"/>
    </row>
    <row r="657" spans="2:22" s="4" customFormat="1" x14ac:dyDescent="0.2">
      <c r="B657" s="35"/>
      <c r="V657" s="36"/>
    </row>
    <row r="658" spans="2:22" s="4" customFormat="1" x14ac:dyDescent="0.2">
      <c r="B658" s="35"/>
      <c r="V658" s="36"/>
    </row>
    <row r="659" spans="2:22" s="4" customFormat="1" x14ac:dyDescent="0.2">
      <c r="B659" s="35"/>
      <c r="V659" s="36"/>
    </row>
    <row r="660" spans="2:22" s="4" customFormat="1" x14ac:dyDescent="0.2">
      <c r="B660" s="35"/>
      <c r="V660" s="36"/>
    </row>
    <row r="661" spans="2:22" s="4" customFormat="1" x14ac:dyDescent="0.2">
      <c r="B661" s="35"/>
      <c r="V661" s="36"/>
    </row>
    <row r="662" spans="2:22" s="4" customFormat="1" x14ac:dyDescent="0.2">
      <c r="B662" s="35"/>
      <c r="V662" s="36"/>
    </row>
    <row r="663" spans="2:22" s="4" customFormat="1" x14ac:dyDescent="0.2">
      <c r="B663" s="35"/>
      <c r="V663" s="36"/>
    </row>
    <row r="664" spans="2:22" s="4" customFormat="1" x14ac:dyDescent="0.2">
      <c r="B664" s="35"/>
      <c r="V664" s="36"/>
    </row>
    <row r="665" spans="2:22" s="4" customFormat="1" x14ac:dyDescent="0.2">
      <c r="B665" s="35"/>
      <c r="V665" s="36"/>
    </row>
    <row r="666" spans="2:22" s="4" customFormat="1" x14ac:dyDescent="0.2">
      <c r="B666" s="35"/>
      <c r="V666" s="36"/>
    </row>
    <row r="667" spans="2:22" s="4" customFormat="1" x14ac:dyDescent="0.2">
      <c r="B667" s="35"/>
      <c r="V667" s="36"/>
    </row>
    <row r="668" spans="2:22" s="4" customFormat="1" x14ac:dyDescent="0.2">
      <c r="B668" s="35"/>
      <c r="V668" s="36"/>
    </row>
    <row r="669" spans="2:22" s="4" customFormat="1" x14ac:dyDescent="0.2">
      <c r="B669" s="35"/>
      <c r="V669" s="36"/>
    </row>
    <row r="670" spans="2:22" s="4" customFormat="1" x14ac:dyDescent="0.2">
      <c r="B670" s="35"/>
      <c r="V670" s="36"/>
    </row>
    <row r="671" spans="2:22" s="4" customFormat="1" x14ac:dyDescent="0.2">
      <c r="B671" s="35"/>
      <c r="V671" s="36"/>
    </row>
    <row r="672" spans="2:22" s="4" customFormat="1" x14ac:dyDescent="0.2">
      <c r="B672" s="35"/>
      <c r="V672" s="36"/>
    </row>
    <row r="673" spans="2:22" s="4" customFormat="1" x14ac:dyDescent="0.2">
      <c r="B673" s="35"/>
      <c r="V673" s="36"/>
    </row>
    <row r="674" spans="2:22" s="4" customFormat="1" x14ac:dyDescent="0.2">
      <c r="B674" s="35"/>
      <c r="V674" s="36"/>
    </row>
    <row r="675" spans="2:22" s="4" customFormat="1" x14ac:dyDescent="0.2">
      <c r="B675" s="35"/>
      <c r="V675" s="36"/>
    </row>
    <row r="676" spans="2:22" s="4" customFormat="1" x14ac:dyDescent="0.2">
      <c r="B676" s="35"/>
      <c r="V676" s="36"/>
    </row>
    <row r="677" spans="2:22" s="4" customFormat="1" x14ac:dyDescent="0.2">
      <c r="B677" s="35"/>
      <c r="V677" s="36"/>
    </row>
    <row r="678" spans="2:22" s="4" customFormat="1" x14ac:dyDescent="0.2">
      <c r="B678" s="35"/>
      <c r="V678" s="36"/>
    </row>
    <row r="679" spans="2:22" s="4" customFormat="1" x14ac:dyDescent="0.2">
      <c r="B679" s="35"/>
      <c r="V679" s="36"/>
    </row>
    <row r="680" spans="2:22" s="4" customFormat="1" x14ac:dyDescent="0.2">
      <c r="B680" s="35"/>
      <c r="V680" s="36"/>
    </row>
    <row r="681" spans="2:22" s="4" customFormat="1" x14ac:dyDescent="0.2">
      <c r="B681" s="35"/>
      <c r="V681" s="36"/>
    </row>
    <row r="682" spans="2:22" s="4" customFormat="1" x14ac:dyDescent="0.2">
      <c r="B682" s="35"/>
      <c r="V682" s="36"/>
    </row>
    <row r="683" spans="2:22" s="4" customFormat="1" x14ac:dyDescent="0.2">
      <c r="B683" s="35"/>
      <c r="V683" s="36"/>
    </row>
    <row r="684" spans="2:22" s="4" customFormat="1" x14ac:dyDescent="0.2">
      <c r="B684" s="35"/>
      <c r="V684" s="36"/>
    </row>
    <row r="685" spans="2:22" s="4" customFormat="1" x14ac:dyDescent="0.2">
      <c r="B685" s="35"/>
      <c r="V685" s="36"/>
    </row>
    <row r="686" spans="2:22" s="4" customFormat="1" x14ac:dyDescent="0.2">
      <c r="B686" s="35"/>
      <c r="V686" s="36"/>
    </row>
    <row r="687" spans="2:22" s="4" customFormat="1" x14ac:dyDescent="0.2">
      <c r="B687" s="35"/>
      <c r="V687" s="36"/>
    </row>
    <row r="688" spans="2:22" s="4" customFormat="1" x14ac:dyDescent="0.2">
      <c r="B688" s="35"/>
      <c r="V688" s="36"/>
    </row>
    <row r="689" spans="2:22" s="4" customFormat="1" x14ac:dyDescent="0.2">
      <c r="B689" s="35"/>
      <c r="V689" s="36"/>
    </row>
    <row r="690" spans="2:22" s="4" customFormat="1" x14ac:dyDescent="0.2">
      <c r="B690" s="35"/>
      <c r="V690" s="36"/>
    </row>
    <row r="691" spans="2:22" s="4" customFormat="1" x14ac:dyDescent="0.2">
      <c r="B691" s="35"/>
      <c r="V691" s="36"/>
    </row>
    <row r="692" spans="2:22" s="4" customFormat="1" x14ac:dyDescent="0.2">
      <c r="B692" s="35"/>
      <c r="V692" s="36"/>
    </row>
    <row r="693" spans="2:22" s="4" customFormat="1" x14ac:dyDescent="0.2">
      <c r="B693" s="35"/>
      <c r="V693" s="36"/>
    </row>
    <row r="694" spans="2:22" s="4" customFormat="1" x14ac:dyDescent="0.2">
      <c r="B694" s="35"/>
      <c r="V694" s="36"/>
    </row>
    <row r="695" spans="2:22" s="4" customFormat="1" x14ac:dyDescent="0.2">
      <c r="B695" s="35"/>
      <c r="V695" s="36"/>
    </row>
    <row r="696" spans="2:22" s="4" customFormat="1" x14ac:dyDescent="0.2">
      <c r="B696" s="35"/>
      <c r="V696" s="36"/>
    </row>
    <row r="697" spans="2:22" s="4" customFormat="1" x14ac:dyDescent="0.2">
      <c r="B697" s="35"/>
      <c r="V697" s="36"/>
    </row>
    <row r="698" spans="2:22" s="4" customFormat="1" x14ac:dyDescent="0.2">
      <c r="B698" s="35"/>
      <c r="V698" s="36"/>
    </row>
    <row r="699" spans="2:22" s="4" customFormat="1" x14ac:dyDescent="0.2">
      <c r="B699" s="35"/>
      <c r="V699" s="36"/>
    </row>
    <row r="700" spans="2:22" s="4" customFormat="1" x14ac:dyDescent="0.2">
      <c r="B700" s="35"/>
      <c r="V700" s="36"/>
    </row>
    <row r="701" spans="2:22" s="4" customFormat="1" x14ac:dyDescent="0.2">
      <c r="B701" s="35"/>
      <c r="V701" s="36"/>
    </row>
    <row r="702" spans="2:22" s="4" customFormat="1" x14ac:dyDescent="0.2">
      <c r="B702" s="35"/>
      <c r="V702" s="36"/>
    </row>
    <row r="703" spans="2:22" s="4" customFormat="1" x14ac:dyDescent="0.2">
      <c r="B703" s="35"/>
      <c r="V703" s="36"/>
    </row>
    <row r="704" spans="2:22" s="4" customFormat="1" x14ac:dyDescent="0.2">
      <c r="B704" s="35"/>
      <c r="V704" s="36"/>
    </row>
    <row r="705" spans="2:22" s="4" customFormat="1" x14ac:dyDescent="0.2">
      <c r="B705" s="35"/>
      <c r="V705" s="36"/>
    </row>
    <row r="706" spans="2:22" s="4" customFormat="1" x14ac:dyDescent="0.2">
      <c r="B706" s="35"/>
      <c r="V706" s="36"/>
    </row>
    <row r="707" spans="2:22" s="4" customFormat="1" x14ac:dyDescent="0.2">
      <c r="B707" s="35"/>
      <c r="V707" s="36"/>
    </row>
    <row r="708" spans="2:22" s="4" customFormat="1" x14ac:dyDescent="0.2">
      <c r="B708" s="35"/>
      <c r="V708" s="36"/>
    </row>
    <row r="709" spans="2:22" s="4" customFormat="1" x14ac:dyDescent="0.2">
      <c r="B709" s="35"/>
      <c r="V709" s="36"/>
    </row>
    <row r="710" spans="2:22" s="4" customFormat="1" x14ac:dyDescent="0.2">
      <c r="B710" s="35"/>
      <c r="V710" s="36"/>
    </row>
    <row r="711" spans="2:22" s="4" customFormat="1" x14ac:dyDescent="0.2">
      <c r="B711" s="35"/>
      <c r="V711" s="36"/>
    </row>
    <row r="712" spans="2:22" s="4" customFormat="1" x14ac:dyDescent="0.2">
      <c r="B712" s="35"/>
      <c r="V712" s="36"/>
    </row>
    <row r="713" spans="2:22" s="4" customFormat="1" x14ac:dyDescent="0.2">
      <c r="B713" s="35"/>
      <c r="V713" s="36"/>
    </row>
    <row r="714" spans="2:22" s="4" customFormat="1" x14ac:dyDescent="0.2">
      <c r="B714" s="35"/>
      <c r="V714" s="36"/>
    </row>
    <row r="715" spans="2:22" s="4" customFormat="1" x14ac:dyDescent="0.2">
      <c r="B715" s="35"/>
      <c r="V715" s="36"/>
    </row>
    <row r="716" spans="2:22" s="4" customFormat="1" x14ac:dyDescent="0.2">
      <c r="B716" s="35"/>
      <c r="V716" s="36"/>
    </row>
    <row r="717" spans="2:22" s="4" customFormat="1" x14ac:dyDescent="0.2">
      <c r="B717" s="35"/>
      <c r="V717" s="36"/>
    </row>
    <row r="718" spans="2:22" s="4" customFormat="1" x14ac:dyDescent="0.2">
      <c r="B718" s="35"/>
      <c r="V718" s="36"/>
    </row>
    <row r="719" spans="2:22" s="4" customFormat="1" x14ac:dyDescent="0.2">
      <c r="B719" s="35"/>
      <c r="V719" s="36"/>
    </row>
    <row r="720" spans="2:22" s="4" customFormat="1" x14ac:dyDescent="0.2">
      <c r="B720" s="35"/>
      <c r="V720" s="36"/>
    </row>
    <row r="721" spans="2:22" s="4" customFormat="1" x14ac:dyDescent="0.2">
      <c r="B721" s="35"/>
      <c r="V721" s="36"/>
    </row>
    <row r="722" spans="2:22" s="4" customFormat="1" x14ac:dyDescent="0.2">
      <c r="B722" s="35"/>
      <c r="V722" s="36"/>
    </row>
    <row r="723" spans="2:22" s="4" customFormat="1" x14ac:dyDescent="0.2">
      <c r="B723" s="35"/>
      <c r="V723" s="36"/>
    </row>
    <row r="724" spans="2:22" s="4" customFormat="1" x14ac:dyDescent="0.2">
      <c r="B724" s="35"/>
      <c r="V724" s="36"/>
    </row>
    <row r="725" spans="2:22" s="4" customFormat="1" x14ac:dyDescent="0.2">
      <c r="B725" s="35"/>
      <c r="V725" s="36"/>
    </row>
    <row r="726" spans="2:22" s="4" customFormat="1" x14ac:dyDescent="0.2">
      <c r="B726" s="35"/>
      <c r="V726" s="36"/>
    </row>
    <row r="727" spans="2:22" s="4" customFormat="1" x14ac:dyDescent="0.2">
      <c r="B727" s="35"/>
      <c r="V727" s="36"/>
    </row>
    <row r="728" spans="2:22" s="4" customFormat="1" x14ac:dyDescent="0.2">
      <c r="B728" s="35"/>
      <c r="V728" s="36"/>
    </row>
    <row r="729" spans="2:22" s="4" customFormat="1" x14ac:dyDescent="0.2">
      <c r="B729" s="35"/>
      <c r="V729" s="36"/>
    </row>
    <row r="730" spans="2:22" s="4" customFormat="1" x14ac:dyDescent="0.2">
      <c r="B730" s="35"/>
      <c r="V730" s="36"/>
    </row>
    <row r="731" spans="2:22" s="4" customFormat="1" x14ac:dyDescent="0.2">
      <c r="B731" s="35"/>
      <c r="V731" s="36"/>
    </row>
    <row r="732" spans="2:22" s="4" customFormat="1" x14ac:dyDescent="0.2">
      <c r="B732" s="35"/>
      <c r="V732" s="36"/>
    </row>
    <row r="733" spans="2:22" s="4" customFormat="1" x14ac:dyDescent="0.2">
      <c r="B733" s="35"/>
      <c r="V733" s="36"/>
    </row>
    <row r="734" spans="2:22" s="4" customFormat="1" x14ac:dyDescent="0.2">
      <c r="B734" s="35"/>
      <c r="V734" s="36"/>
    </row>
    <row r="735" spans="2:22" s="4" customFormat="1" x14ac:dyDescent="0.2">
      <c r="B735" s="35"/>
      <c r="V735" s="36"/>
    </row>
    <row r="736" spans="2:22" s="4" customFormat="1" x14ac:dyDescent="0.2">
      <c r="B736" s="35"/>
      <c r="V736" s="36"/>
    </row>
    <row r="737" spans="2:22" s="4" customFormat="1" x14ac:dyDescent="0.2">
      <c r="B737" s="35"/>
      <c r="V737" s="36"/>
    </row>
    <row r="738" spans="2:22" s="4" customFormat="1" x14ac:dyDescent="0.2">
      <c r="B738" s="35"/>
      <c r="V738" s="36"/>
    </row>
    <row r="739" spans="2:22" s="4" customFormat="1" x14ac:dyDescent="0.2">
      <c r="B739" s="35"/>
      <c r="V739" s="36"/>
    </row>
    <row r="740" spans="2:22" s="4" customFormat="1" x14ac:dyDescent="0.2">
      <c r="B740" s="35"/>
      <c r="V740" s="36"/>
    </row>
    <row r="741" spans="2:22" s="4" customFormat="1" x14ac:dyDescent="0.2">
      <c r="B741" s="35"/>
      <c r="V741" s="36"/>
    </row>
    <row r="742" spans="2:22" s="4" customFormat="1" x14ac:dyDescent="0.2">
      <c r="B742" s="35"/>
      <c r="V742" s="36"/>
    </row>
    <row r="743" spans="2:22" s="4" customFormat="1" x14ac:dyDescent="0.2">
      <c r="B743" s="35"/>
      <c r="V743" s="36"/>
    </row>
    <row r="744" spans="2:22" s="4" customFormat="1" x14ac:dyDescent="0.2">
      <c r="B744" s="35"/>
      <c r="V744" s="36"/>
    </row>
    <row r="745" spans="2:22" s="4" customFormat="1" x14ac:dyDescent="0.2">
      <c r="B745" s="35"/>
      <c r="V745" s="36"/>
    </row>
    <row r="746" spans="2:22" s="4" customFormat="1" x14ac:dyDescent="0.2">
      <c r="B746" s="35"/>
      <c r="V746" s="36"/>
    </row>
    <row r="747" spans="2:22" s="4" customFormat="1" x14ac:dyDescent="0.2">
      <c r="B747" s="35"/>
      <c r="V747" s="36"/>
    </row>
    <row r="748" spans="2:22" s="4" customFormat="1" x14ac:dyDescent="0.2">
      <c r="B748" s="35"/>
      <c r="V748" s="36"/>
    </row>
    <row r="749" spans="2:22" s="4" customFormat="1" x14ac:dyDescent="0.2">
      <c r="B749" s="35"/>
      <c r="V749" s="36"/>
    </row>
    <row r="750" spans="2:22" s="4" customFormat="1" x14ac:dyDescent="0.2">
      <c r="B750" s="35"/>
      <c r="V750" s="36"/>
    </row>
    <row r="751" spans="2:22" s="4" customFormat="1" x14ac:dyDescent="0.2">
      <c r="B751" s="35"/>
      <c r="V751" s="36"/>
    </row>
    <row r="752" spans="2:22" s="4" customFormat="1" x14ac:dyDescent="0.2">
      <c r="B752" s="35"/>
      <c r="V752" s="36"/>
    </row>
    <row r="753" spans="2:22" s="4" customFormat="1" x14ac:dyDescent="0.2">
      <c r="B753" s="35"/>
      <c r="V753" s="36"/>
    </row>
    <row r="754" spans="2:22" s="4" customFormat="1" x14ac:dyDescent="0.2">
      <c r="B754" s="35"/>
      <c r="V754" s="36"/>
    </row>
    <row r="755" spans="2:22" s="4" customFormat="1" x14ac:dyDescent="0.2">
      <c r="B755" s="35"/>
      <c r="V755" s="36"/>
    </row>
    <row r="756" spans="2:22" s="4" customFormat="1" x14ac:dyDescent="0.2">
      <c r="B756" s="35"/>
      <c r="V756" s="36"/>
    </row>
    <row r="757" spans="2:22" s="4" customFormat="1" x14ac:dyDescent="0.2">
      <c r="B757" s="35"/>
      <c r="V757" s="36"/>
    </row>
    <row r="758" spans="2:22" s="4" customFormat="1" x14ac:dyDescent="0.2">
      <c r="B758" s="35"/>
      <c r="V758" s="36"/>
    </row>
    <row r="759" spans="2:22" s="4" customFormat="1" x14ac:dyDescent="0.2">
      <c r="B759" s="35"/>
      <c r="V759" s="36"/>
    </row>
    <row r="760" spans="2:22" s="4" customFormat="1" x14ac:dyDescent="0.2">
      <c r="B760" s="35"/>
      <c r="V760" s="36"/>
    </row>
    <row r="761" spans="2:22" s="4" customFormat="1" x14ac:dyDescent="0.2">
      <c r="B761" s="35"/>
      <c r="V761" s="36"/>
    </row>
    <row r="762" spans="2:22" s="4" customFormat="1" x14ac:dyDescent="0.2">
      <c r="B762" s="35"/>
      <c r="V762" s="36"/>
    </row>
    <row r="763" spans="2:22" s="4" customFormat="1" x14ac:dyDescent="0.2">
      <c r="B763" s="35"/>
      <c r="V763" s="36"/>
    </row>
    <row r="764" spans="2:22" s="4" customFormat="1" x14ac:dyDescent="0.2">
      <c r="B764" s="35"/>
      <c r="V764" s="36"/>
    </row>
    <row r="765" spans="2:22" s="4" customFormat="1" x14ac:dyDescent="0.2">
      <c r="B765" s="35"/>
      <c r="V765" s="36"/>
    </row>
    <row r="766" spans="2:22" s="4" customFormat="1" x14ac:dyDescent="0.2">
      <c r="B766" s="35"/>
      <c r="V766" s="36"/>
    </row>
    <row r="767" spans="2:22" s="4" customFormat="1" x14ac:dyDescent="0.2">
      <c r="B767" s="35"/>
      <c r="V767" s="36"/>
    </row>
    <row r="768" spans="2:22" s="4" customFormat="1" x14ac:dyDescent="0.2">
      <c r="B768" s="35"/>
      <c r="V768" s="36"/>
    </row>
    <row r="769" spans="2:22" s="4" customFormat="1" x14ac:dyDescent="0.2">
      <c r="B769" s="35"/>
      <c r="V769" s="36"/>
    </row>
    <row r="770" spans="2:22" s="4" customFormat="1" x14ac:dyDescent="0.2">
      <c r="B770" s="35"/>
      <c r="V770" s="36"/>
    </row>
    <row r="771" spans="2:22" s="4" customFormat="1" x14ac:dyDescent="0.2">
      <c r="B771" s="35"/>
      <c r="V771" s="36"/>
    </row>
    <row r="772" spans="2:22" s="4" customFormat="1" x14ac:dyDescent="0.2">
      <c r="B772" s="35"/>
      <c r="V772" s="36"/>
    </row>
    <row r="773" spans="2:22" s="4" customFormat="1" x14ac:dyDescent="0.2">
      <c r="B773" s="35"/>
      <c r="V773" s="36"/>
    </row>
    <row r="774" spans="2:22" s="4" customFormat="1" x14ac:dyDescent="0.2">
      <c r="B774" s="35"/>
      <c r="V774" s="36"/>
    </row>
    <row r="775" spans="2:22" s="4" customFormat="1" x14ac:dyDescent="0.2">
      <c r="B775" s="35"/>
      <c r="V775" s="36"/>
    </row>
    <row r="776" spans="2:22" s="4" customFormat="1" x14ac:dyDescent="0.2">
      <c r="B776" s="35"/>
      <c r="V776" s="36"/>
    </row>
    <row r="777" spans="2:22" s="4" customFormat="1" x14ac:dyDescent="0.2">
      <c r="B777" s="35"/>
      <c r="V777" s="36"/>
    </row>
    <row r="778" spans="2:22" s="4" customFormat="1" x14ac:dyDescent="0.2">
      <c r="B778" s="35"/>
      <c r="V778" s="36"/>
    </row>
    <row r="779" spans="2:22" s="4" customFormat="1" x14ac:dyDescent="0.2">
      <c r="B779" s="35"/>
      <c r="V779" s="36"/>
    </row>
    <row r="780" spans="2:22" s="4" customFormat="1" x14ac:dyDescent="0.2">
      <c r="B780" s="35"/>
      <c r="V780" s="36"/>
    </row>
    <row r="781" spans="2:22" s="4" customFormat="1" x14ac:dyDescent="0.2">
      <c r="B781" s="35"/>
      <c r="V781" s="36"/>
    </row>
    <row r="782" spans="2:22" s="4" customFormat="1" x14ac:dyDescent="0.2">
      <c r="B782" s="35"/>
      <c r="V782" s="36"/>
    </row>
    <row r="783" spans="2:22" s="4" customFormat="1" x14ac:dyDescent="0.2">
      <c r="B783" s="35"/>
      <c r="V783" s="36"/>
    </row>
    <row r="784" spans="2:22" s="4" customFormat="1" x14ac:dyDescent="0.2">
      <c r="B784" s="35"/>
      <c r="V784" s="36"/>
    </row>
    <row r="785" spans="2:22" s="4" customFormat="1" x14ac:dyDescent="0.2">
      <c r="B785" s="35"/>
      <c r="V785" s="36"/>
    </row>
    <row r="786" spans="2:22" s="4" customFormat="1" x14ac:dyDescent="0.2">
      <c r="B786" s="35"/>
      <c r="V786" s="36"/>
    </row>
    <row r="787" spans="2:22" s="4" customFormat="1" x14ac:dyDescent="0.2">
      <c r="B787" s="35"/>
      <c r="V787" s="36"/>
    </row>
    <row r="788" spans="2:22" s="4" customFormat="1" x14ac:dyDescent="0.2">
      <c r="B788" s="35"/>
      <c r="V788" s="36"/>
    </row>
    <row r="789" spans="2:22" s="4" customFormat="1" x14ac:dyDescent="0.2">
      <c r="B789" s="35"/>
      <c r="V789" s="36"/>
    </row>
    <row r="790" spans="2:22" s="4" customFormat="1" x14ac:dyDescent="0.2">
      <c r="B790" s="35"/>
      <c r="V790" s="36"/>
    </row>
    <row r="791" spans="2:22" s="4" customFormat="1" x14ac:dyDescent="0.2">
      <c r="B791" s="35"/>
      <c r="V791" s="36"/>
    </row>
    <row r="792" spans="2:22" s="4" customFormat="1" x14ac:dyDescent="0.2">
      <c r="B792" s="35"/>
      <c r="V792" s="36"/>
    </row>
    <row r="793" spans="2:22" s="4" customFormat="1" x14ac:dyDescent="0.2">
      <c r="B793" s="35"/>
      <c r="V793" s="36"/>
    </row>
    <row r="794" spans="2:22" s="4" customFormat="1" x14ac:dyDescent="0.2">
      <c r="B794" s="35"/>
      <c r="V794" s="36"/>
    </row>
    <row r="795" spans="2:22" s="4" customFormat="1" x14ac:dyDescent="0.2">
      <c r="B795" s="35"/>
      <c r="V795" s="36"/>
    </row>
    <row r="796" spans="2:22" s="4" customFormat="1" x14ac:dyDescent="0.2">
      <c r="B796" s="35"/>
      <c r="V796" s="36"/>
    </row>
    <row r="797" spans="2:22" s="4" customFormat="1" x14ac:dyDescent="0.2">
      <c r="B797" s="35"/>
      <c r="V797" s="36"/>
    </row>
    <row r="798" spans="2:22" s="4" customFormat="1" x14ac:dyDescent="0.2">
      <c r="B798" s="35"/>
      <c r="V798" s="36"/>
    </row>
    <row r="799" spans="2:22" s="4" customFormat="1" x14ac:dyDescent="0.2">
      <c r="B799" s="35"/>
      <c r="V799" s="36"/>
    </row>
    <row r="800" spans="2:22" s="4" customFormat="1" x14ac:dyDescent="0.2">
      <c r="B800" s="35"/>
      <c r="V800" s="36"/>
    </row>
    <row r="801" spans="2:22" s="4" customFormat="1" x14ac:dyDescent="0.2">
      <c r="B801" s="35"/>
      <c r="V801" s="36"/>
    </row>
    <row r="802" spans="2:22" s="4" customFormat="1" x14ac:dyDescent="0.2">
      <c r="B802" s="35"/>
      <c r="V802" s="36"/>
    </row>
    <row r="803" spans="2:22" s="4" customFormat="1" x14ac:dyDescent="0.2">
      <c r="B803" s="35"/>
      <c r="V803" s="36"/>
    </row>
    <row r="804" spans="2:22" s="4" customFormat="1" x14ac:dyDescent="0.2">
      <c r="B804" s="35"/>
      <c r="V804" s="36"/>
    </row>
    <row r="805" spans="2:22" s="4" customFormat="1" x14ac:dyDescent="0.2">
      <c r="B805" s="35"/>
      <c r="V805" s="36"/>
    </row>
    <row r="806" spans="2:22" s="4" customFormat="1" x14ac:dyDescent="0.2">
      <c r="B806" s="35"/>
      <c r="V806" s="36"/>
    </row>
    <row r="807" spans="2:22" s="4" customFormat="1" x14ac:dyDescent="0.2">
      <c r="B807" s="35"/>
      <c r="V807" s="36"/>
    </row>
    <row r="808" spans="2:22" s="4" customFormat="1" x14ac:dyDescent="0.2">
      <c r="B808" s="35"/>
      <c r="V808" s="36"/>
    </row>
    <row r="809" spans="2:22" s="4" customFormat="1" x14ac:dyDescent="0.2">
      <c r="B809" s="35"/>
      <c r="V809" s="36"/>
    </row>
    <row r="810" spans="2:22" s="4" customFormat="1" x14ac:dyDescent="0.2">
      <c r="B810" s="35"/>
      <c r="V810" s="36"/>
    </row>
    <row r="811" spans="2:22" s="4" customFormat="1" x14ac:dyDescent="0.2">
      <c r="B811" s="35"/>
      <c r="V811" s="36"/>
    </row>
    <row r="812" spans="2:22" s="4" customFormat="1" x14ac:dyDescent="0.2">
      <c r="B812" s="35"/>
      <c r="V812" s="36"/>
    </row>
    <row r="813" spans="2:22" s="4" customFormat="1" x14ac:dyDescent="0.2">
      <c r="B813" s="35"/>
      <c r="V813" s="36"/>
    </row>
    <row r="814" spans="2:22" s="4" customFormat="1" x14ac:dyDescent="0.2">
      <c r="B814" s="35"/>
      <c r="V814" s="36"/>
    </row>
    <row r="815" spans="2:22" s="4" customFormat="1" x14ac:dyDescent="0.2">
      <c r="B815" s="35"/>
      <c r="V815" s="36"/>
    </row>
    <row r="816" spans="2:22" s="4" customFormat="1" x14ac:dyDescent="0.2">
      <c r="B816" s="35"/>
      <c r="V816" s="36"/>
    </row>
    <row r="817" spans="2:22" s="4" customFormat="1" x14ac:dyDescent="0.2">
      <c r="B817" s="35"/>
      <c r="V817" s="36"/>
    </row>
    <row r="818" spans="2:22" s="4" customFormat="1" x14ac:dyDescent="0.2">
      <c r="B818" s="35"/>
      <c r="V818" s="36"/>
    </row>
    <row r="819" spans="2:22" s="4" customFormat="1" x14ac:dyDescent="0.2">
      <c r="B819" s="35"/>
      <c r="V819" s="36"/>
    </row>
    <row r="820" spans="2:22" s="4" customFormat="1" x14ac:dyDescent="0.2">
      <c r="B820" s="35"/>
      <c r="V820" s="36"/>
    </row>
  </sheetData>
  <mergeCells count="5">
    <mergeCell ref="A1:B1"/>
    <mergeCell ref="P1:V1"/>
    <mergeCell ref="W1:AE1"/>
    <mergeCell ref="H1:O1"/>
    <mergeCell ref="C1:G1"/>
  </mergeCells>
  <phoneticPr fontId="19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workbookViewId="0">
      <selection sqref="A1:XFD1048576"/>
    </sheetView>
  </sheetViews>
  <sheetFormatPr defaultRowHeight="12.75" x14ac:dyDescent="0.2"/>
  <cols>
    <col min="1" max="1" width="9.28515625" bestFit="1" customWidth="1"/>
    <col min="2" max="2" width="12.7109375" bestFit="1" customWidth="1"/>
    <col min="3" max="3" width="18" bestFit="1" customWidth="1"/>
    <col min="4" max="4" width="14" bestFit="1" customWidth="1"/>
    <col min="5" max="5" width="6.85546875" bestFit="1" customWidth="1"/>
    <col min="6" max="6" width="6.5703125" bestFit="1" customWidth="1"/>
    <col min="7" max="7" width="11.28515625" bestFit="1" customWidth="1"/>
    <col min="8" max="8" width="15.140625" bestFit="1" customWidth="1"/>
    <col min="9" max="9" width="19.42578125" bestFit="1" customWidth="1"/>
    <col min="10" max="10" width="14" bestFit="1" customWidth="1"/>
    <col min="11" max="11" width="19.42578125" bestFit="1" customWidth="1"/>
    <col min="12" max="12" width="17.5703125" bestFit="1" customWidth="1"/>
    <col min="13" max="13" width="18.5703125" bestFit="1" customWidth="1"/>
    <col min="14" max="14" width="11.28515625" bestFit="1" customWidth="1"/>
    <col min="15" max="15" width="7.140625" bestFit="1" customWidth="1"/>
    <col min="16" max="16" width="12.7109375" bestFit="1" customWidth="1"/>
    <col min="17" max="17" width="14.7109375" bestFit="1" customWidth="1"/>
    <col min="18" max="18" width="21" bestFit="1" customWidth="1"/>
    <col min="19" max="19" width="15.140625" bestFit="1" customWidth="1"/>
    <col min="20" max="20" width="16.28515625" bestFit="1" customWidth="1"/>
    <col min="21" max="21" width="14.85546875" bestFit="1" customWidth="1"/>
    <col min="22" max="22" width="7.5703125" bestFit="1" customWidth="1"/>
    <col min="23" max="23" width="5.28515625" bestFit="1" customWidth="1"/>
  </cols>
  <sheetData>
    <row r="1" spans="1:23" x14ac:dyDescent="0.2">
      <c r="A1" t="s">
        <v>90</v>
      </c>
      <c r="B1" t="s">
        <v>91</v>
      </c>
      <c r="C1" t="s">
        <v>92</v>
      </c>
      <c r="D1" t="s">
        <v>93</v>
      </c>
      <c r="E1" t="s">
        <v>94</v>
      </c>
      <c r="F1" t="s">
        <v>95</v>
      </c>
      <c r="G1" t="s">
        <v>96</v>
      </c>
      <c r="H1" t="s">
        <v>97</v>
      </c>
      <c r="I1" t="s">
        <v>98</v>
      </c>
      <c r="J1" t="s">
        <v>99</v>
      </c>
      <c r="K1" t="s">
        <v>100</v>
      </c>
      <c r="L1" t="s">
        <v>101</v>
      </c>
      <c r="M1" t="s">
        <v>102</v>
      </c>
      <c r="N1" t="s">
        <v>103</v>
      </c>
      <c r="O1" t="s">
        <v>104</v>
      </c>
      <c r="P1" t="s">
        <v>105</v>
      </c>
      <c r="Q1" t="s">
        <v>106</v>
      </c>
      <c r="R1" t="s">
        <v>107</v>
      </c>
      <c r="S1" t="s">
        <v>108</v>
      </c>
      <c r="T1" t="s">
        <v>109</v>
      </c>
      <c r="U1" t="s">
        <v>110</v>
      </c>
      <c r="V1" t="s">
        <v>111</v>
      </c>
      <c r="W1" t="s">
        <v>112</v>
      </c>
    </row>
    <row r="2" spans="1:23" x14ac:dyDescent="0.2">
      <c r="A2" t="s">
        <v>68</v>
      </c>
      <c r="B2">
        <v>1</v>
      </c>
      <c r="C2">
        <v>6</v>
      </c>
      <c r="D2">
        <v>3.5</v>
      </c>
      <c r="E2">
        <v>7</v>
      </c>
      <c r="F2">
        <v>1.5</v>
      </c>
      <c r="G2">
        <v>6</v>
      </c>
      <c r="H2">
        <v>3</v>
      </c>
      <c r="I2">
        <v>1</v>
      </c>
      <c r="J2">
        <v>1</v>
      </c>
      <c r="K2">
        <v>21</v>
      </c>
      <c r="L2">
        <v>2.5</v>
      </c>
      <c r="M2">
        <v>14</v>
      </c>
      <c r="N2">
        <v>1</v>
      </c>
      <c r="O2">
        <v>1</v>
      </c>
      <c r="P2">
        <v>7</v>
      </c>
      <c r="Q2">
        <v>2.5</v>
      </c>
      <c r="R2">
        <v>1.5</v>
      </c>
      <c r="S2">
        <v>13</v>
      </c>
      <c r="T2">
        <v>1</v>
      </c>
      <c r="U2">
        <v>4.5</v>
      </c>
      <c r="V2">
        <v>4.95</v>
      </c>
      <c r="W2">
        <v>1</v>
      </c>
    </row>
    <row r="3" spans="1:23" x14ac:dyDescent="0.2">
      <c r="A3" t="s">
        <v>69</v>
      </c>
      <c r="B3">
        <v>2</v>
      </c>
      <c r="C3">
        <v>3</v>
      </c>
      <c r="D3">
        <v>2</v>
      </c>
      <c r="E3">
        <v>4.5</v>
      </c>
      <c r="F3">
        <v>9.5</v>
      </c>
      <c r="G3">
        <v>12</v>
      </c>
      <c r="H3">
        <v>2</v>
      </c>
      <c r="I3">
        <v>2</v>
      </c>
      <c r="J3">
        <v>3</v>
      </c>
      <c r="K3">
        <v>22</v>
      </c>
      <c r="L3">
        <v>2.5</v>
      </c>
      <c r="M3">
        <v>1</v>
      </c>
      <c r="N3">
        <v>4.5</v>
      </c>
      <c r="O3">
        <v>3.5</v>
      </c>
      <c r="P3">
        <v>1</v>
      </c>
      <c r="Q3">
        <v>8</v>
      </c>
      <c r="R3">
        <v>3</v>
      </c>
      <c r="S3">
        <v>15.5</v>
      </c>
      <c r="T3">
        <v>2</v>
      </c>
      <c r="U3">
        <v>17</v>
      </c>
      <c r="V3">
        <v>6</v>
      </c>
      <c r="W3">
        <v>2</v>
      </c>
    </row>
    <row r="4" spans="1:23" x14ac:dyDescent="0.2">
      <c r="A4" t="s">
        <v>70</v>
      </c>
      <c r="B4">
        <v>3</v>
      </c>
      <c r="C4">
        <v>11</v>
      </c>
      <c r="D4">
        <v>8.5</v>
      </c>
      <c r="E4">
        <v>4.5</v>
      </c>
      <c r="F4">
        <v>1.5</v>
      </c>
      <c r="G4">
        <v>11</v>
      </c>
      <c r="H4">
        <v>12</v>
      </c>
      <c r="I4">
        <v>19</v>
      </c>
      <c r="J4">
        <v>6.5</v>
      </c>
      <c r="K4">
        <v>17</v>
      </c>
      <c r="L4">
        <v>1</v>
      </c>
      <c r="M4">
        <v>4.5</v>
      </c>
      <c r="N4">
        <v>6</v>
      </c>
      <c r="O4">
        <v>3.5</v>
      </c>
      <c r="P4">
        <v>8.5</v>
      </c>
      <c r="Q4">
        <v>10.5</v>
      </c>
      <c r="R4">
        <v>5</v>
      </c>
      <c r="S4">
        <v>2</v>
      </c>
      <c r="T4">
        <v>12</v>
      </c>
      <c r="U4">
        <v>1.5</v>
      </c>
      <c r="V4">
        <v>7.43</v>
      </c>
      <c r="W4">
        <v>3</v>
      </c>
    </row>
    <row r="5" spans="1:23" x14ac:dyDescent="0.2">
      <c r="A5" t="s">
        <v>71</v>
      </c>
      <c r="B5">
        <v>7</v>
      </c>
      <c r="C5">
        <v>13.5</v>
      </c>
      <c r="D5">
        <v>11</v>
      </c>
      <c r="E5">
        <v>2.5</v>
      </c>
      <c r="F5">
        <v>5.5</v>
      </c>
      <c r="G5">
        <v>9</v>
      </c>
      <c r="H5">
        <v>1</v>
      </c>
      <c r="I5">
        <v>4.5</v>
      </c>
      <c r="J5">
        <v>2</v>
      </c>
      <c r="K5">
        <v>5</v>
      </c>
      <c r="L5">
        <v>6</v>
      </c>
      <c r="M5">
        <v>11</v>
      </c>
      <c r="N5">
        <v>19</v>
      </c>
      <c r="O5">
        <v>7</v>
      </c>
      <c r="P5">
        <v>17</v>
      </c>
      <c r="Q5">
        <v>1</v>
      </c>
      <c r="R5">
        <v>1.5</v>
      </c>
      <c r="S5">
        <v>1</v>
      </c>
      <c r="T5">
        <v>6.5</v>
      </c>
      <c r="U5">
        <v>21.5</v>
      </c>
      <c r="V5">
        <v>7.63</v>
      </c>
      <c r="W5">
        <v>4</v>
      </c>
    </row>
    <row r="6" spans="1:23" x14ac:dyDescent="0.2">
      <c r="A6" t="s">
        <v>72</v>
      </c>
      <c r="B6">
        <v>8.5</v>
      </c>
      <c r="C6">
        <v>1</v>
      </c>
      <c r="D6">
        <v>8.5</v>
      </c>
      <c r="E6">
        <v>1</v>
      </c>
      <c r="F6">
        <v>3</v>
      </c>
      <c r="G6">
        <v>5</v>
      </c>
      <c r="H6">
        <v>9.5</v>
      </c>
      <c r="I6">
        <v>8</v>
      </c>
      <c r="J6">
        <v>4.5</v>
      </c>
      <c r="K6">
        <v>20</v>
      </c>
      <c r="L6">
        <v>6</v>
      </c>
      <c r="M6">
        <v>14</v>
      </c>
      <c r="N6">
        <v>4.5</v>
      </c>
      <c r="O6">
        <v>9</v>
      </c>
      <c r="P6">
        <v>12</v>
      </c>
      <c r="Q6">
        <v>7</v>
      </c>
      <c r="R6">
        <v>6.5</v>
      </c>
      <c r="S6">
        <v>18</v>
      </c>
      <c r="T6">
        <v>6.5</v>
      </c>
      <c r="U6">
        <v>7.5</v>
      </c>
      <c r="V6">
        <v>8</v>
      </c>
      <c r="W6">
        <v>5</v>
      </c>
    </row>
    <row r="7" spans="1:23" x14ac:dyDescent="0.2">
      <c r="A7" t="s">
        <v>73</v>
      </c>
      <c r="B7">
        <v>10</v>
      </c>
      <c r="C7">
        <v>18</v>
      </c>
      <c r="D7">
        <v>3.5</v>
      </c>
      <c r="E7">
        <v>18</v>
      </c>
      <c r="F7">
        <v>5.5</v>
      </c>
      <c r="G7">
        <v>4</v>
      </c>
      <c r="H7">
        <v>4</v>
      </c>
      <c r="I7">
        <v>21.5</v>
      </c>
      <c r="J7">
        <v>9.5</v>
      </c>
      <c r="K7">
        <v>11</v>
      </c>
      <c r="L7">
        <v>13</v>
      </c>
      <c r="M7">
        <v>6</v>
      </c>
      <c r="N7">
        <v>10</v>
      </c>
      <c r="O7">
        <v>2</v>
      </c>
      <c r="P7">
        <v>16</v>
      </c>
      <c r="Q7">
        <v>5</v>
      </c>
      <c r="R7">
        <v>4</v>
      </c>
      <c r="S7">
        <v>6</v>
      </c>
      <c r="T7">
        <v>6.5</v>
      </c>
      <c r="U7">
        <v>14.5</v>
      </c>
      <c r="V7">
        <v>9.4</v>
      </c>
      <c r="W7">
        <v>6</v>
      </c>
    </row>
    <row r="8" spans="1:23" x14ac:dyDescent="0.2">
      <c r="A8" t="s">
        <v>74</v>
      </c>
      <c r="B8">
        <v>4</v>
      </c>
      <c r="C8">
        <v>7</v>
      </c>
      <c r="D8">
        <v>19</v>
      </c>
      <c r="E8">
        <v>9.5</v>
      </c>
      <c r="F8">
        <v>14.5</v>
      </c>
      <c r="G8">
        <v>2</v>
      </c>
      <c r="H8">
        <v>17.5</v>
      </c>
      <c r="I8">
        <v>4.5</v>
      </c>
      <c r="J8">
        <v>19.5</v>
      </c>
      <c r="K8">
        <v>1</v>
      </c>
      <c r="L8">
        <v>8.5</v>
      </c>
      <c r="M8">
        <v>14</v>
      </c>
      <c r="N8">
        <v>19</v>
      </c>
      <c r="O8">
        <v>5.5</v>
      </c>
      <c r="P8">
        <v>4</v>
      </c>
      <c r="Q8">
        <v>10.5</v>
      </c>
      <c r="R8">
        <v>18</v>
      </c>
      <c r="S8">
        <v>10</v>
      </c>
      <c r="T8">
        <v>12</v>
      </c>
      <c r="U8">
        <v>1.5</v>
      </c>
      <c r="V8">
        <v>10.08</v>
      </c>
      <c r="W8">
        <v>7</v>
      </c>
    </row>
    <row r="9" spans="1:23" x14ac:dyDescent="0.2">
      <c r="A9" t="s">
        <v>75</v>
      </c>
      <c r="B9">
        <v>5</v>
      </c>
      <c r="C9">
        <v>19</v>
      </c>
      <c r="D9">
        <v>10</v>
      </c>
      <c r="E9">
        <v>12</v>
      </c>
      <c r="F9">
        <v>18</v>
      </c>
      <c r="G9">
        <v>3</v>
      </c>
      <c r="H9">
        <v>6</v>
      </c>
      <c r="I9">
        <v>15.5</v>
      </c>
      <c r="J9">
        <v>15</v>
      </c>
      <c r="K9">
        <v>4</v>
      </c>
      <c r="L9">
        <v>6</v>
      </c>
      <c r="M9">
        <v>3</v>
      </c>
      <c r="N9">
        <v>19</v>
      </c>
      <c r="O9">
        <v>5.5</v>
      </c>
      <c r="P9">
        <v>19</v>
      </c>
      <c r="Q9">
        <v>2.5</v>
      </c>
      <c r="R9">
        <v>15.5</v>
      </c>
      <c r="S9">
        <v>3</v>
      </c>
      <c r="T9">
        <v>12</v>
      </c>
      <c r="U9">
        <v>13</v>
      </c>
      <c r="V9">
        <v>10.3</v>
      </c>
      <c r="W9">
        <v>8</v>
      </c>
    </row>
    <row r="10" spans="1:23" x14ac:dyDescent="0.2">
      <c r="A10" t="s">
        <v>76</v>
      </c>
      <c r="B10">
        <v>14.5</v>
      </c>
      <c r="C10">
        <v>2</v>
      </c>
      <c r="D10">
        <v>5</v>
      </c>
      <c r="E10">
        <v>9.5</v>
      </c>
      <c r="F10">
        <v>9.5</v>
      </c>
      <c r="G10">
        <v>10</v>
      </c>
      <c r="H10">
        <v>11</v>
      </c>
      <c r="I10">
        <v>21.5</v>
      </c>
      <c r="J10">
        <v>13.5</v>
      </c>
      <c r="K10">
        <v>6</v>
      </c>
      <c r="L10">
        <v>21</v>
      </c>
      <c r="M10">
        <v>7.5</v>
      </c>
      <c r="N10">
        <v>2</v>
      </c>
      <c r="O10">
        <v>11</v>
      </c>
      <c r="P10">
        <v>14.5</v>
      </c>
      <c r="Q10">
        <v>5</v>
      </c>
      <c r="R10">
        <v>15.5</v>
      </c>
      <c r="S10">
        <v>8</v>
      </c>
      <c r="T10">
        <v>12</v>
      </c>
      <c r="U10">
        <v>7.5</v>
      </c>
      <c r="V10">
        <v>10.33</v>
      </c>
      <c r="W10">
        <v>9</v>
      </c>
    </row>
    <row r="11" spans="1:23" x14ac:dyDescent="0.2">
      <c r="A11" t="s">
        <v>77</v>
      </c>
      <c r="B11">
        <v>11.5</v>
      </c>
      <c r="C11">
        <v>9</v>
      </c>
      <c r="D11">
        <v>12.5</v>
      </c>
      <c r="E11">
        <v>9.5</v>
      </c>
      <c r="F11">
        <v>14.5</v>
      </c>
      <c r="G11">
        <v>7</v>
      </c>
      <c r="H11">
        <v>15</v>
      </c>
      <c r="I11">
        <v>11</v>
      </c>
      <c r="J11">
        <v>8</v>
      </c>
      <c r="K11">
        <v>16</v>
      </c>
      <c r="L11">
        <v>8.5</v>
      </c>
      <c r="M11">
        <v>9.5</v>
      </c>
      <c r="N11">
        <v>7.5</v>
      </c>
      <c r="O11">
        <v>15.5</v>
      </c>
      <c r="P11">
        <v>8.5</v>
      </c>
      <c r="Q11">
        <v>5</v>
      </c>
      <c r="R11">
        <v>10.5</v>
      </c>
      <c r="S11">
        <v>6</v>
      </c>
      <c r="T11">
        <v>12</v>
      </c>
      <c r="U11">
        <v>11</v>
      </c>
      <c r="V11">
        <v>10.4</v>
      </c>
      <c r="W11">
        <v>10</v>
      </c>
    </row>
    <row r="12" spans="1:23" x14ac:dyDescent="0.2">
      <c r="A12" t="s">
        <v>78</v>
      </c>
      <c r="B12">
        <v>11.5</v>
      </c>
      <c r="C12">
        <v>4.5</v>
      </c>
      <c r="D12">
        <v>12.5</v>
      </c>
      <c r="E12">
        <v>18</v>
      </c>
      <c r="F12">
        <v>14.5</v>
      </c>
      <c r="G12">
        <v>14</v>
      </c>
      <c r="H12">
        <v>5</v>
      </c>
      <c r="I12">
        <v>15.5</v>
      </c>
      <c r="J12">
        <v>4.5</v>
      </c>
      <c r="K12">
        <v>2</v>
      </c>
      <c r="L12">
        <v>15</v>
      </c>
      <c r="M12">
        <v>9.5</v>
      </c>
      <c r="N12">
        <v>14</v>
      </c>
      <c r="O12">
        <v>11</v>
      </c>
      <c r="P12">
        <v>14.5</v>
      </c>
      <c r="Q12">
        <v>15</v>
      </c>
      <c r="R12">
        <v>10.5</v>
      </c>
      <c r="S12">
        <v>15.5</v>
      </c>
      <c r="T12">
        <v>3.5</v>
      </c>
      <c r="U12">
        <v>11</v>
      </c>
      <c r="V12">
        <v>11.08</v>
      </c>
      <c r="W12">
        <v>11</v>
      </c>
    </row>
    <row r="13" spans="1:23" x14ac:dyDescent="0.2">
      <c r="A13" t="s">
        <v>79</v>
      </c>
      <c r="B13">
        <v>6</v>
      </c>
      <c r="C13">
        <v>17</v>
      </c>
      <c r="D13">
        <v>1</v>
      </c>
      <c r="E13">
        <v>14</v>
      </c>
      <c r="F13">
        <v>5.5</v>
      </c>
      <c r="G13">
        <v>15</v>
      </c>
      <c r="H13">
        <v>17.5</v>
      </c>
      <c r="I13">
        <v>9</v>
      </c>
      <c r="J13">
        <v>17</v>
      </c>
      <c r="K13">
        <v>10</v>
      </c>
      <c r="L13">
        <v>20</v>
      </c>
      <c r="M13">
        <v>2</v>
      </c>
      <c r="N13">
        <v>7.5</v>
      </c>
      <c r="O13">
        <v>11</v>
      </c>
      <c r="P13">
        <v>20</v>
      </c>
      <c r="Q13">
        <v>10.5</v>
      </c>
      <c r="R13">
        <v>13.5</v>
      </c>
      <c r="S13">
        <v>13</v>
      </c>
      <c r="T13">
        <v>19</v>
      </c>
      <c r="U13">
        <v>3</v>
      </c>
      <c r="V13">
        <v>11.58</v>
      </c>
      <c r="W13">
        <v>12</v>
      </c>
    </row>
    <row r="14" spans="1:23" x14ac:dyDescent="0.2">
      <c r="A14" t="s">
        <v>80</v>
      </c>
      <c r="B14">
        <v>18</v>
      </c>
      <c r="C14">
        <v>4.5</v>
      </c>
      <c r="D14">
        <v>7</v>
      </c>
      <c r="E14">
        <v>2.5</v>
      </c>
      <c r="F14">
        <v>11</v>
      </c>
      <c r="G14">
        <v>20</v>
      </c>
      <c r="H14">
        <v>19</v>
      </c>
      <c r="I14">
        <v>15.5</v>
      </c>
      <c r="J14">
        <v>21</v>
      </c>
      <c r="K14">
        <v>15</v>
      </c>
      <c r="L14">
        <v>4</v>
      </c>
      <c r="M14">
        <v>18</v>
      </c>
      <c r="N14">
        <v>10</v>
      </c>
      <c r="O14">
        <v>8</v>
      </c>
      <c r="P14">
        <v>2</v>
      </c>
      <c r="Q14">
        <v>10.5</v>
      </c>
      <c r="R14">
        <v>17</v>
      </c>
      <c r="S14">
        <v>20</v>
      </c>
      <c r="T14">
        <v>19</v>
      </c>
      <c r="U14">
        <v>14.5</v>
      </c>
      <c r="V14">
        <v>12.83</v>
      </c>
      <c r="W14">
        <v>13</v>
      </c>
    </row>
    <row r="15" spans="1:23" x14ac:dyDescent="0.2">
      <c r="A15" t="s">
        <v>81</v>
      </c>
      <c r="B15">
        <v>16.5</v>
      </c>
      <c r="C15">
        <v>13.5</v>
      </c>
      <c r="D15">
        <v>6</v>
      </c>
      <c r="E15">
        <v>14</v>
      </c>
      <c r="F15">
        <v>8</v>
      </c>
      <c r="G15">
        <v>1</v>
      </c>
      <c r="H15">
        <v>16</v>
      </c>
      <c r="I15">
        <v>7</v>
      </c>
      <c r="J15">
        <v>19.5</v>
      </c>
      <c r="K15">
        <v>12</v>
      </c>
      <c r="L15">
        <v>22</v>
      </c>
      <c r="M15">
        <v>7.5</v>
      </c>
      <c r="N15">
        <v>3</v>
      </c>
      <c r="O15">
        <v>14</v>
      </c>
      <c r="P15">
        <v>21</v>
      </c>
      <c r="Q15">
        <v>18</v>
      </c>
      <c r="R15">
        <v>20</v>
      </c>
      <c r="S15">
        <v>17</v>
      </c>
      <c r="T15">
        <v>6.5</v>
      </c>
      <c r="U15">
        <v>19.5</v>
      </c>
      <c r="V15">
        <v>13.1</v>
      </c>
      <c r="W15">
        <v>14</v>
      </c>
    </row>
    <row r="16" spans="1:23" x14ac:dyDescent="0.2">
      <c r="A16" t="s">
        <v>82</v>
      </c>
      <c r="B16">
        <v>13</v>
      </c>
      <c r="C16">
        <v>8</v>
      </c>
      <c r="D16">
        <v>14</v>
      </c>
      <c r="E16">
        <v>14</v>
      </c>
      <c r="F16">
        <v>20.5</v>
      </c>
      <c r="G16">
        <v>8</v>
      </c>
      <c r="H16">
        <v>8</v>
      </c>
      <c r="I16">
        <v>13</v>
      </c>
      <c r="J16">
        <v>11.5</v>
      </c>
      <c r="K16">
        <v>19</v>
      </c>
      <c r="L16">
        <v>14</v>
      </c>
      <c r="M16">
        <v>17</v>
      </c>
      <c r="N16">
        <v>14</v>
      </c>
      <c r="O16">
        <v>18.5</v>
      </c>
      <c r="P16">
        <v>10.5</v>
      </c>
      <c r="Q16">
        <v>18</v>
      </c>
      <c r="R16">
        <v>9</v>
      </c>
      <c r="S16">
        <v>13</v>
      </c>
      <c r="T16">
        <v>12</v>
      </c>
      <c r="U16">
        <v>7.5</v>
      </c>
      <c r="V16">
        <v>13.13</v>
      </c>
      <c r="W16">
        <v>15</v>
      </c>
    </row>
    <row r="17" spans="1:23" x14ac:dyDescent="0.2">
      <c r="A17" t="s">
        <v>83</v>
      </c>
      <c r="B17">
        <v>8.5</v>
      </c>
      <c r="C17">
        <v>21</v>
      </c>
      <c r="D17">
        <v>15.5</v>
      </c>
      <c r="E17">
        <v>18</v>
      </c>
      <c r="F17">
        <v>14.5</v>
      </c>
      <c r="G17">
        <v>16</v>
      </c>
      <c r="H17">
        <v>13.5</v>
      </c>
      <c r="I17">
        <v>3</v>
      </c>
      <c r="J17">
        <v>9.5</v>
      </c>
      <c r="K17">
        <v>7</v>
      </c>
      <c r="L17">
        <v>17.5</v>
      </c>
      <c r="M17">
        <v>19</v>
      </c>
      <c r="N17">
        <v>10</v>
      </c>
      <c r="O17">
        <v>15.5</v>
      </c>
      <c r="P17">
        <v>13</v>
      </c>
      <c r="Q17">
        <v>13</v>
      </c>
      <c r="R17">
        <v>6.5</v>
      </c>
      <c r="S17">
        <v>10</v>
      </c>
      <c r="T17">
        <v>19</v>
      </c>
      <c r="U17">
        <v>21.5</v>
      </c>
      <c r="V17">
        <v>13.58</v>
      </c>
      <c r="W17">
        <v>16</v>
      </c>
    </row>
    <row r="18" spans="1:23" x14ac:dyDescent="0.2">
      <c r="A18" t="s">
        <v>84</v>
      </c>
      <c r="B18">
        <v>21</v>
      </c>
      <c r="C18">
        <v>11</v>
      </c>
      <c r="D18">
        <v>20</v>
      </c>
      <c r="E18">
        <v>6</v>
      </c>
      <c r="F18">
        <v>20.5</v>
      </c>
      <c r="G18">
        <v>20</v>
      </c>
      <c r="H18">
        <v>9.5</v>
      </c>
      <c r="I18">
        <v>11</v>
      </c>
      <c r="J18">
        <v>11.5</v>
      </c>
      <c r="K18">
        <v>13</v>
      </c>
      <c r="L18">
        <v>17.5</v>
      </c>
      <c r="M18">
        <v>14</v>
      </c>
      <c r="N18">
        <v>16</v>
      </c>
      <c r="O18">
        <v>21</v>
      </c>
      <c r="P18">
        <v>3</v>
      </c>
      <c r="Q18">
        <v>21.5</v>
      </c>
      <c r="R18">
        <v>8</v>
      </c>
      <c r="S18">
        <v>21</v>
      </c>
      <c r="T18">
        <v>3.5</v>
      </c>
      <c r="U18">
        <v>4.5</v>
      </c>
      <c r="V18">
        <v>13.68</v>
      </c>
      <c r="W18">
        <v>17</v>
      </c>
    </row>
    <row r="19" spans="1:23" x14ac:dyDescent="0.2">
      <c r="A19" t="s">
        <v>85</v>
      </c>
      <c r="B19">
        <v>20</v>
      </c>
      <c r="C19">
        <v>15</v>
      </c>
      <c r="D19">
        <v>21</v>
      </c>
      <c r="E19">
        <v>9.5</v>
      </c>
      <c r="F19">
        <v>14.5</v>
      </c>
      <c r="G19">
        <v>20</v>
      </c>
      <c r="H19">
        <v>13.5</v>
      </c>
      <c r="I19">
        <v>19</v>
      </c>
      <c r="J19">
        <v>6.5</v>
      </c>
      <c r="K19">
        <v>3</v>
      </c>
      <c r="L19">
        <v>10</v>
      </c>
      <c r="M19">
        <v>4.5</v>
      </c>
      <c r="N19">
        <v>17</v>
      </c>
      <c r="O19">
        <v>13</v>
      </c>
      <c r="P19">
        <v>5</v>
      </c>
      <c r="Q19">
        <v>20</v>
      </c>
      <c r="R19">
        <v>21.5</v>
      </c>
      <c r="S19">
        <v>22</v>
      </c>
      <c r="T19">
        <v>12</v>
      </c>
      <c r="U19">
        <v>11</v>
      </c>
      <c r="V19">
        <v>13.9</v>
      </c>
      <c r="W19">
        <v>18</v>
      </c>
    </row>
    <row r="20" spans="1:23" x14ac:dyDescent="0.2">
      <c r="A20" t="s">
        <v>86</v>
      </c>
      <c r="B20">
        <v>19</v>
      </c>
      <c r="C20">
        <v>11</v>
      </c>
      <c r="D20">
        <v>17.5</v>
      </c>
      <c r="E20">
        <v>21.5</v>
      </c>
      <c r="F20">
        <v>22</v>
      </c>
      <c r="G20">
        <v>17</v>
      </c>
      <c r="H20">
        <v>7</v>
      </c>
      <c r="I20">
        <v>19</v>
      </c>
      <c r="J20">
        <v>13.5</v>
      </c>
      <c r="K20">
        <v>9</v>
      </c>
      <c r="L20">
        <v>11.5</v>
      </c>
      <c r="M20">
        <v>20.5</v>
      </c>
      <c r="N20">
        <v>12</v>
      </c>
      <c r="O20">
        <v>17</v>
      </c>
      <c r="P20">
        <v>6</v>
      </c>
      <c r="Q20">
        <v>15</v>
      </c>
      <c r="R20">
        <v>13.5</v>
      </c>
      <c r="S20">
        <v>4</v>
      </c>
      <c r="T20">
        <v>19</v>
      </c>
      <c r="U20">
        <v>17</v>
      </c>
      <c r="V20">
        <v>14.6</v>
      </c>
      <c r="W20">
        <v>19</v>
      </c>
    </row>
    <row r="21" spans="1:23" x14ac:dyDescent="0.2">
      <c r="A21" t="s">
        <v>87</v>
      </c>
      <c r="B21">
        <v>14.5</v>
      </c>
      <c r="C21">
        <v>16</v>
      </c>
      <c r="D21">
        <v>22</v>
      </c>
      <c r="E21">
        <v>18</v>
      </c>
      <c r="F21">
        <v>5.5</v>
      </c>
      <c r="G21">
        <v>20</v>
      </c>
      <c r="H21">
        <v>20</v>
      </c>
      <c r="I21">
        <v>11</v>
      </c>
      <c r="J21">
        <v>17</v>
      </c>
      <c r="K21">
        <v>8</v>
      </c>
      <c r="L21">
        <v>19</v>
      </c>
      <c r="M21">
        <v>22</v>
      </c>
      <c r="N21">
        <v>14</v>
      </c>
      <c r="O21">
        <v>20</v>
      </c>
      <c r="P21">
        <v>22</v>
      </c>
      <c r="Q21">
        <v>21.5</v>
      </c>
      <c r="R21">
        <v>19</v>
      </c>
      <c r="S21">
        <v>10</v>
      </c>
      <c r="T21">
        <v>19</v>
      </c>
      <c r="U21">
        <v>19.5</v>
      </c>
      <c r="V21">
        <v>16.899999999999999</v>
      </c>
      <c r="W21">
        <v>20</v>
      </c>
    </row>
    <row r="22" spans="1:23" x14ac:dyDescent="0.2">
      <c r="A22" t="s">
        <v>88</v>
      </c>
      <c r="B22">
        <v>16.5</v>
      </c>
      <c r="C22">
        <v>20</v>
      </c>
      <c r="D22">
        <v>15.5</v>
      </c>
      <c r="E22">
        <v>21.5</v>
      </c>
      <c r="F22">
        <v>19</v>
      </c>
      <c r="G22">
        <v>20</v>
      </c>
      <c r="H22">
        <v>21.5</v>
      </c>
      <c r="I22">
        <v>15.5</v>
      </c>
      <c r="J22">
        <v>17</v>
      </c>
      <c r="K22">
        <v>18</v>
      </c>
      <c r="L22">
        <v>11.5</v>
      </c>
      <c r="M22">
        <v>14</v>
      </c>
      <c r="N22">
        <v>21</v>
      </c>
      <c r="O22">
        <v>18.5</v>
      </c>
      <c r="P22">
        <v>18</v>
      </c>
      <c r="Q22">
        <v>15</v>
      </c>
      <c r="R22">
        <v>12</v>
      </c>
      <c r="S22">
        <v>19</v>
      </c>
      <c r="T22">
        <v>19</v>
      </c>
      <c r="U22">
        <v>7.5</v>
      </c>
      <c r="V22">
        <v>17</v>
      </c>
      <c r="W22">
        <v>21</v>
      </c>
    </row>
    <row r="23" spans="1:23" x14ac:dyDescent="0.2">
      <c r="A23" t="s">
        <v>89</v>
      </c>
      <c r="B23">
        <v>22</v>
      </c>
      <c r="C23">
        <v>22</v>
      </c>
      <c r="D23">
        <v>17.5</v>
      </c>
      <c r="E23">
        <v>18</v>
      </c>
      <c r="F23">
        <v>14.5</v>
      </c>
      <c r="G23">
        <v>13</v>
      </c>
      <c r="H23">
        <v>21.5</v>
      </c>
      <c r="I23">
        <v>6</v>
      </c>
      <c r="J23">
        <v>22</v>
      </c>
      <c r="K23">
        <v>14</v>
      </c>
      <c r="L23">
        <v>16</v>
      </c>
      <c r="M23">
        <v>20.5</v>
      </c>
      <c r="N23">
        <v>22</v>
      </c>
      <c r="O23">
        <v>22</v>
      </c>
      <c r="P23">
        <v>10.5</v>
      </c>
      <c r="Q23">
        <v>18</v>
      </c>
      <c r="R23">
        <v>21.5</v>
      </c>
      <c r="S23">
        <v>6</v>
      </c>
      <c r="T23">
        <v>19</v>
      </c>
      <c r="U23">
        <v>17</v>
      </c>
      <c r="V23">
        <v>17.149999999999999</v>
      </c>
      <c r="W23">
        <v>22</v>
      </c>
    </row>
    <row r="24" spans="1:23" x14ac:dyDescent="0.2">
      <c r="A24" t="s">
        <v>113</v>
      </c>
      <c r="B24">
        <v>253</v>
      </c>
      <c r="C24">
        <v>253</v>
      </c>
      <c r="D24">
        <v>253</v>
      </c>
      <c r="E24">
        <v>253</v>
      </c>
      <c r="F24">
        <v>253</v>
      </c>
      <c r="G24">
        <v>253</v>
      </c>
      <c r="H24">
        <v>253</v>
      </c>
      <c r="I24">
        <v>253</v>
      </c>
      <c r="J24">
        <v>253</v>
      </c>
      <c r="K24">
        <v>253</v>
      </c>
      <c r="L24">
        <v>253</v>
      </c>
      <c r="M24">
        <v>253</v>
      </c>
      <c r="N24">
        <v>253</v>
      </c>
      <c r="O24">
        <v>253</v>
      </c>
      <c r="P24">
        <v>253</v>
      </c>
      <c r="Q24">
        <v>253</v>
      </c>
      <c r="R24">
        <v>253</v>
      </c>
      <c r="S24">
        <v>253</v>
      </c>
      <c r="T24">
        <v>253</v>
      </c>
      <c r="U24">
        <v>253</v>
      </c>
      <c r="V24">
        <v>253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abSelected="1" workbookViewId="0">
      <selection activeCell="H8" sqref="H8"/>
    </sheetView>
  </sheetViews>
  <sheetFormatPr defaultColWidth="19.7109375" defaultRowHeight="12.75" x14ac:dyDescent="0.2"/>
  <cols>
    <col min="1" max="1" width="8.7109375" style="1" bestFit="1" customWidth="1"/>
    <col min="2" max="2" width="21.5703125" style="1" bestFit="1" customWidth="1"/>
    <col min="3" max="16384" width="19.7109375" style="1"/>
  </cols>
  <sheetData>
    <row r="1" spans="1:2" x14ac:dyDescent="0.2">
      <c r="A1" s="2" t="s">
        <v>44</v>
      </c>
      <c r="B1" s="2" t="s">
        <v>26</v>
      </c>
    </row>
    <row r="2" spans="1:2" x14ac:dyDescent="0.2">
      <c r="A2" s="2" t="s">
        <v>2</v>
      </c>
      <c r="B2" s="1">
        <v>24</v>
      </c>
    </row>
    <row r="3" spans="1:2" x14ac:dyDescent="0.2">
      <c r="A3" s="2" t="s">
        <v>3</v>
      </c>
      <c r="B3" s="1">
        <v>23</v>
      </c>
    </row>
    <row r="4" spans="1:2" x14ac:dyDescent="0.2">
      <c r="A4" s="2" t="s">
        <v>4</v>
      </c>
      <c r="B4" s="1">
        <v>22</v>
      </c>
    </row>
    <row r="5" spans="1:2" x14ac:dyDescent="0.2">
      <c r="A5" s="2" t="s">
        <v>5</v>
      </c>
      <c r="B5" s="1">
        <v>21</v>
      </c>
    </row>
    <row r="6" spans="1:2" x14ac:dyDescent="0.2">
      <c r="A6" s="2" t="s">
        <v>6</v>
      </c>
      <c r="B6" s="1">
        <f>(20+19)/2</f>
        <v>19.5</v>
      </c>
    </row>
    <row r="7" spans="1:2" x14ac:dyDescent="0.2">
      <c r="A7" s="2" t="s">
        <v>7</v>
      </c>
      <c r="B7" s="1">
        <f>(20+19)/2</f>
        <v>19.5</v>
      </c>
    </row>
    <row r="8" spans="1:2" x14ac:dyDescent="0.2">
      <c r="A8" s="2" t="s">
        <v>8</v>
      </c>
      <c r="B8" s="1">
        <f>(17+18)/2</f>
        <v>17.5</v>
      </c>
    </row>
    <row r="9" spans="1:2" x14ac:dyDescent="0.2">
      <c r="A9" s="2" t="s">
        <v>9</v>
      </c>
      <c r="B9" s="1">
        <f>(17+18)/2</f>
        <v>17.5</v>
      </c>
    </row>
    <row r="10" spans="1:2" x14ac:dyDescent="0.2">
      <c r="A10" s="2" t="s">
        <v>10</v>
      </c>
      <c r="B10" s="1">
        <f>(13+14+15+16)/4</f>
        <v>14.5</v>
      </c>
    </row>
    <row r="11" spans="1:2" x14ac:dyDescent="0.2">
      <c r="A11" s="2" t="s">
        <v>11</v>
      </c>
      <c r="B11" s="1">
        <f>(13+14+15+16)/4</f>
        <v>14.5</v>
      </c>
    </row>
    <row r="12" spans="1:2" x14ac:dyDescent="0.2">
      <c r="A12" s="2" t="s">
        <v>12</v>
      </c>
      <c r="B12" s="1">
        <f>(13+14+15+16)/4</f>
        <v>14.5</v>
      </c>
    </row>
    <row r="13" spans="1:2" x14ac:dyDescent="0.2">
      <c r="A13" s="2" t="s">
        <v>13</v>
      </c>
      <c r="B13" s="1">
        <f>(13+14+15+16)/4</f>
        <v>14.5</v>
      </c>
    </row>
    <row r="14" spans="1:2" x14ac:dyDescent="0.2">
      <c r="A14" s="2" t="s">
        <v>14</v>
      </c>
      <c r="B14" s="1">
        <f>(9+10+11+12)/4</f>
        <v>10.5</v>
      </c>
    </row>
    <row r="15" spans="1:2" x14ac:dyDescent="0.2">
      <c r="A15" s="2" t="s">
        <v>15</v>
      </c>
      <c r="B15" s="1">
        <f>(9+10+11+12)/4</f>
        <v>10.5</v>
      </c>
    </row>
    <row r="16" spans="1:2" x14ac:dyDescent="0.2">
      <c r="A16" s="2" t="s">
        <v>16</v>
      </c>
      <c r="B16" s="1">
        <f>(9+10+11+12)/4</f>
        <v>10.5</v>
      </c>
    </row>
    <row r="17" spans="1:2" x14ac:dyDescent="0.2">
      <c r="A17" s="2" t="s">
        <v>17</v>
      </c>
      <c r="B17" s="1">
        <f>(9+10+11+12)/4</f>
        <v>10.5</v>
      </c>
    </row>
    <row r="18" spans="1:2" x14ac:dyDescent="0.2">
      <c r="A18" s="2" t="s">
        <v>18</v>
      </c>
      <c r="B18" s="1">
        <f>(1+2+3+4+5+6+7+8)/8</f>
        <v>4.5</v>
      </c>
    </row>
    <row r="19" spans="1:2" x14ac:dyDescent="0.2">
      <c r="A19" s="2" t="s">
        <v>19</v>
      </c>
      <c r="B19" s="1">
        <f t="shared" ref="B19:B25" si="0">(1+2+3+4+5+6+7+8)/8</f>
        <v>4.5</v>
      </c>
    </row>
    <row r="20" spans="1:2" x14ac:dyDescent="0.2">
      <c r="A20" s="2" t="s">
        <v>20</v>
      </c>
      <c r="B20" s="1">
        <f t="shared" si="0"/>
        <v>4.5</v>
      </c>
    </row>
    <row r="21" spans="1:2" x14ac:dyDescent="0.2">
      <c r="A21" s="2" t="s">
        <v>21</v>
      </c>
      <c r="B21" s="1">
        <f t="shared" si="0"/>
        <v>4.5</v>
      </c>
    </row>
    <row r="22" spans="1:2" x14ac:dyDescent="0.2">
      <c r="A22" s="2" t="s">
        <v>22</v>
      </c>
      <c r="B22" s="1">
        <f t="shared" si="0"/>
        <v>4.5</v>
      </c>
    </row>
    <row r="23" spans="1:2" x14ac:dyDescent="0.2">
      <c r="A23" s="2" t="s">
        <v>23</v>
      </c>
      <c r="B23" s="1">
        <f t="shared" si="0"/>
        <v>4.5</v>
      </c>
    </row>
    <row r="24" spans="1:2" x14ac:dyDescent="0.2">
      <c r="A24" s="2" t="s">
        <v>24</v>
      </c>
      <c r="B24" s="1">
        <f t="shared" si="0"/>
        <v>4.5</v>
      </c>
    </row>
    <row r="25" spans="1:2" x14ac:dyDescent="0.2">
      <c r="A25" s="2" t="s">
        <v>25</v>
      </c>
      <c r="B25" s="1">
        <f t="shared" si="0"/>
        <v>4.5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Overall Score Sheet</vt:lpstr>
      <vt:lpstr>Team Competition Scores</vt:lpstr>
      <vt:lpstr>Quiz Bowl Scores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Lindsey Phillips</dc:creator>
  <cp:lastModifiedBy>Mariah</cp:lastModifiedBy>
  <dcterms:created xsi:type="dcterms:W3CDTF">2011-03-19T14:20:04Z</dcterms:created>
  <dcterms:modified xsi:type="dcterms:W3CDTF">2019-02-06T22:07:13Z</dcterms:modified>
</cp:coreProperties>
</file>